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галузь" sheetId="1" r:id="rId1"/>
    <sheet name="кекв" sheetId="2" r:id="rId2"/>
  </sheets>
  <definedNames/>
  <calcPr fullCalcOnLoad="1" refMode="R1C1"/>
</workbook>
</file>

<file path=xl/sharedStrings.xml><?xml version="1.0" encoding="utf-8"?>
<sst xmlns="http://schemas.openxmlformats.org/spreadsheetml/2006/main" count="672" uniqueCount="90">
  <si>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29.06.2021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</si>
  <si>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</si>
  <si>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</si>
  <si>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</si>
  <si>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</si>
  <si>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</si>
  <si>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</si>
  <si>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</si>
  <si>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</si>
  <si>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</si>
  <si>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</si>
  <si>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</si>
  <si>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</si>
  <si>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</si>
  <si>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</si>
  <si>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</si>
  <si>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</si>
  <si>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</si>
  <si>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</si>
  <si>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</si>
  <si>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</si>
  <si>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</si>
  <si>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</si>
  <si>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</si>
  <si>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</si>
  <si>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</si>
  <si>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</si>
  <si>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</si>
  <si>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</si>
  <si>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</si>
  <si>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</si>
  <si>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</si>
  <si>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</si>
  <si>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</si>
  <si>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</si>
  <si>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</si>
  <si>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</si>
  <si>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</si>
  <si>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</si>
  <si>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</si>
  <si>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План на рік з урахуванням змін</t>
  </si>
  <si>
    <t xml:space="preserve">Відсоток виконання до плану звітного періоду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</si>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</sst>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38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16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0" fontId="38" fillId="0" borderId="0" xfId="0" applyFont="1" applyFill="1" applyAlignment="1">
      <alignment/>
    </xf>
    <xf numFmtId="0" fontId="38" fillId="0" borderId="10" xfId="0" applyNumberFormat="1" applyFont="1" applyFill="1" applyBorder="1" applyAlignment="1">
      <alignment horizontal="right" vertical="top"/>
    </xf>
    <xf numFmtId="0" fontId="38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8" fillId="0" borderId="10" xfId="0" applyNumberFormat="1" applyFont="1" applyFill="1" applyBorder="1" applyAlignment="1">
      <alignment horizontal="left" vertical="top" wrapText="1" indent="2"/>
    </xf>
    <xf numFmtId="0" fontId="3" fillId="0" borderId="10" xfId="0" applyNumberFormat="1" applyFont="1" applyFill="1" applyBorder="1" applyAlignment="1">
      <alignment horizontal="left" vertical="top"/>
    </xf>
    <xf numFmtId="0" fontId="38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38" fillId="0" borderId="10" xfId="0" applyNumberFormat="1" applyFont="1" applyFill="1" applyBorder="1" applyAlignment="1">
      <alignment horizontal="left" vertical="top" wrapText="1" indent="4"/>
    </xf>
    <xf numFmtId="0" fontId="38" fillId="0" borderId="10" xfId="0" applyNumberFormat="1" applyFont="1" applyFill="1" applyBorder="1" applyAlignment="1">
      <alignment horizontal="left" vertical="top" wrapText="1" indent="6"/>
    </xf>
    <xf numFmtId="0" fontId="38" fillId="0" borderId="10" xfId="0" applyNumberFormat="1" applyFont="1" applyFill="1" applyBorder="1" applyAlignment="1">
      <alignment horizontal="left" vertical="top" wrapText="1" indent="8"/>
    </xf>
    <xf numFmtId="0" fontId="21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4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5" width="9.140625" style="1" customWidth="1"/>
    <col min="6" max="6" width="18.8515625" style="1" customWidth="1"/>
    <col min="7" max="7" width="17.57421875" style="1" customWidth="1"/>
    <col min="8" max="8" width="19.7109375" style="1" customWidth="1"/>
    <col min="9" max="9" width="12.8515625" style="1" customWidth="1"/>
    <col min="10" max="16384" width="9.140625" style="2" customWidth="1"/>
  </cols>
  <sheetData>
    <row r="1" s="1" customFormat="1" ht="15"/>
    <row r="2" spans="1:9" ht="51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="1" customFormat="1" ht="15">
      <c r="I3" s="3" t="s">
        <v>1</v>
      </c>
    </row>
    <row r="4" spans="1:9" ht="15">
      <c r="A4" s="16" t="s">
        <v>2</v>
      </c>
      <c r="B4" s="16"/>
      <c r="C4" s="16"/>
      <c r="D4" s="16"/>
      <c r="E4" s="16"/>
      <c r="F4" s="17" t="s">
        <v>3</v>
      </c>
      <c r="G4" s="17" t="s">
        <v>4</v>
      </c>
      <c r="H4" s="17" t="s">
        <v>5</v>
      </c>
      <c r="I4" s="17" t="s">
        <v>6</v>
      </c>
    </row>
    <row r="5" spans="1:9" ht="66" customHeight="1">
      <c r="A5" s="16" t="s">
        <v>7</v>
      </c>
      <c r="B5" s="16"/>
      <c r="C5" s="16"/>
      <c r="D5" s="16"/>
      <c r="E5" s="16"/>
      <c r="F5" s="18"/>
      <c r="G5" s="18"/>
      <c r="H5" s="18"/>
      <c r="I5" s="18"/>
    </row>
    <row r="6" spans="1:10" ht="15">
      <c r="A6" s="19" t="s">
        <v>8</v>
      </c>
      <c r="B6" s="19"/>
      <c r="C6" s="19"/>
      <c r="D6" s="19"/>
      <c r="E6" s="19"/>
      <c r="F6" s="8">
        <f>485227238-20872436</f>
        <v>464354802</v>
      </c>
      <c r="G6" s="8">
        <f>171647569-5134000</f>
        <v>166513569</v>
      </c>
      <c r="H6" s="8">
        <f>135447708.81-6305467</f>
        <v>129142241.81</v>
      </c>
      <c r="I6" s="12">
        <f>SUM(H6)/G6*100</f>
        <v>77.55658748146826</v>
      </c>
      <c r="J6" s="13"/>
    </row>
    <row r="7" spans="1:10" ht="15">
      <c r="A7" s="20" t="s">
        <v>9</v>
      </c>
      <c r="B7" s="20"/>
      <c r="C7" s="20"/>
      <c r="D7" s="20"/>
      <c r="E7" s="20"/>
      <c r="F7" s="7">
        <v>85555694</v>
      </c>
      <c r="G7" s="7">
        <v>40710957</v>
      </c>
      <c r="H7" s="7">
        <v>36998839.66</v>
      </c>
      <c r="I7" s="12">
        <f aca="true" t="shared" si="0" ref="I7:I70">SUM(H7)/G7*100</f>
        <v>90.88177332701856</v>
      </c>
      <c r="J7" s="13"/>
    </row>
    <row r="8" spans="1:10" ht="15">
      <c r="A8" s="20" t="s">
        <v>10</v>
      </c>
      <c r="B8" s="20"/>
      <c r="C8" s="20"/>
      <c r="D8" s="20"/>
      <c r="E8" s="20"/>
      <c r="F8" s="7">
        <v>20833118</v>
      </c>
      <c r="G8" s="7">
        <v>11524884</v>
      </c>
      <c r="H8" s="7">
        <v>3232948.47</v>
      </c>
      <c r="I8" s="12">
        <f t="shared" si="0"/>
        <v>28.05189596702232</v>
      </c>
      <c r="J8" s="13"/>
    </row>
    <row r="9" spans="1:10" ht="15">
      <c r="A9" s="20" t="s">
        <v>11</v>
      </c>
      <c r="B9" s="20"/>
      <c r="C9" s="20"/>
      <c r="D9" s="20"/>
      <c r="E9" s="20"/>
      <c r="F9" s="7">
        <v>461390</v>
      </c>
      <c r="G9" s="7">
        <v>144390</v>
      </c>
      <c r="H9" s="7">
        <v>113477.75</v>
      </c>
      <c r="I9" s="12">
        <f t="shared" si="0"/>
        <v>78.59114204584804</v>
      </c>
      <c r="J9" s="13"/>
    </row>
    <row r="10" spans="1:10" ht="15">
      <c r="A10" s="20" t="s">
        <v>12</v>
      </c>
      <c r="B10" s="20"/>
      <c r="C10" s="20"/>
      <c r="D10" s="20"/>
      <c r="E10" s="20"/>
      <c r="F10" s="7">
        <v>2108800</v>
      </c>
      <c r="G10" s="7">
        <v>762876</v>
      </c>
      <c r="H10" s="7">
        <v>381636.95</v>
      </c>
      <c r="I10" s="12">
        <f t="shared" si="0"/>
        <v>50.02607894336695</v>
      </c>
      <c r="J10" s="13"/>
    </row>
    <row r="11" spans="1:10" ht="15">
      <c r="A11" s="20" t="s">
        <v>13</v>
      </c>
      <c r="B11" s="20"/>
      <c r="C11" s="20"/>
      <c r="D11" s="20"/>
      <c r="E11" s="20"/>
      <c r="F11" s="7">
        <v>344922800</v>
      </c>
      <c r="G11" s="7">
        <v>113330462</v>
      </c>
      <c r="H11" s="7">
        <v>88415338.98</v>
      </c>
      <c r="I11" s="12">
        <f t="shared" si="0"/>
        <v>78.01551094003305</v>
      </c>
      <c r="J11" s="13"/>
    </row>
    <row r="12" spans="1:10" ht="15">
      <c r="A12" s="20" t="s">
        <v>14</v>
      </c>
      <c r="B12" s="20"/>
      <c r="C12" s="20"/>
      <c r="D12" s="20"/>
      <c r="E12" s="20"/>
      <c r="F12" s="7">
        <f>20995436-20872436</f>
        <v>123000</v>
      </c>
      <c r="G12" s="7">
        <f>5174000-5134000</f>
        <v>40000</v>
      </c>
      <c r="H12" s="7">
        <f>6305467-6305467</f>
        <v>0</v>
      </c>
      <c r="I12" s="12">
        <f t="shared" si="0"/>
        <v>0</v>
      </c>
      <c r="J12" s="13"/>
    </row>
    <row r="13" spans="1:10" ht="15">
      <c r="A13" s="20" t="s">
        <v>15</v>
      </c>
      <c r="B13" s="20"/>
      <c r="C13" s="20"/>
      <c r="D13" s="20"/>
      <c r="E13" s="20"/>
      <c r="F13" s="7">
        <v>10350000</v>
      </c>
      <c r="G13" s="14"/>
      <c r="H13" s="14"/>
      <c r="I13" s="12"/>
      <c r="J13" s="13"/>
    </row>
    <row r="14" spans="1:10" ht="15">
      <c r="A14" s="19" t="s">
        <v>16</v>
      </c>
      <c r="B14" s="19"/>
      <c r="C14" s="19"/>
      <c r="D14" s="19"/>
      <c r="E14" s="19"/>
      <c r="F14" s="8">
        <v>1943995153.36</v>
      </c>
      <c r="G14" s="8">
        <v>1053971807</v>
      </c>
      <c r="H14" s="8">
        <v>1005613637.23</v>
      </c>
      <c r="I14" s="12">
        <f t="shared" si="0"/>
        <v>95.41181562459005</v>
      </c>
      <c r="J14" s="13"/>
    </row>
    <row r="15" spans="1:10" ht="15">
      <c r="A15" s="20" t="s">
        <v>9</v>
      </c>
      <c r="B15" s="20"/>
      <c r="C15" s="20"/>
      <c r="D15" s="20"/>
      <c r="E15" s="20"/>
      <c r="F15" s="7">
        <v>6643200</v>
      </c>
      <c r="G15" s="7">
        <v>3207962</v>
      </c>
      <c r="H15" s="7">
        <v>2789165.06</v>
      </c>
      <c r="I15" s="12">
        <f t="shared" si="0"/>
        <v>86.94507790304249</v>
      </c>
      <c r="J15" s="13"/>
    </row>
    <row r="16" spans="1:10" ht="15">
      <c r="A16" s="20" t="s">
        <v>17</v>
      </c>
      <c r="B16" s="20"/>
      <c r="C16" s="20"/>
      <c r="D16" s="20"/>
      <c r="E16" s="20"/>
      <c r="F16" s="7">
        <v>1913928059.36</v>
      </c>
      <c r="G16" s="7">
        <v>1040473013</v>
      </c>
      <c r="H16" s="7">
        <v>997487228.66</v>
      </c>
      <c r="I16" s="12">
        <f t="shared" si="0"/>
        <v>95.86863053602332</v>
      </c>
      <c r="J16" s="13"/>
    </row>
    <row r="17" spans="1:10" ht="15">
      <c r="A17" s="20" t="s">
        <v>10</v>
      </c>
      <c r="B17" s="20"/>
      <c r="C17" s="20"/>
      <c r="D17" s="20"/>
      <c r="E17" s="20"/>
      <c r="F17" s="7">
        <v>6575400</v>
      </c>
      <c r="G17" s="7">
        <v>3178110</v>
      </c>
      <c r="H17" s="7">
        <v>1972400</v>
      </c>
      <c r="I17" s="12">
        <f t="shared" si="0"/>
        <v>62.06204316401887</v>
      </c>
      <c r="J17" s="13"/>
    </row>
    <row r="18" spans="1:10" ht="15">
      <c r="A18" s="20" t="s">
        <v>11</v>
      </c>
      <c r="B18" s="20"/>
      <c r="C18" s="20"/>
      <c r="D18" s="20"/>
      <c r="E18" s="20"/>
      <c r="F18" s="7">
        <v>3825668</v>
      </c>
      <c r="G18" s="7">
        <v>1728594</v>
      </c>
      <c r="H18" s="7">
        <v>1539165.51</v>
      </c>
      <c r="I18" s="12">
        <f t="shared" si="0"/>
        <v>89.04147011964638</v>
      </c>
      <c r="J18" s="13"/>
    </row>
    <row r="19" spans="1:10" ht="15">
      <c r="A19" s="20" t="s">
        <v>13</v>
      </c>
      <c r="B19" s="20"/>
      <c r="C19" s="20"/>
      <c r="D19" s="20"/>
      <c r="E19" s="20"/>
      <c r="F19" s="7">
        <v>13022826</v>
      </c>
      <c r="G19" s="7">
        <v>5384128</v>
      </c>
      <c r="H19" s="7">
        <v>1825678</v>
      </c>
      <c r="I19" s="12">
        <f t="shared" si="0"/>
        <v>33.90851777669476</v>
      </c>
      <c r="J19" s="13"/>
    </row>
    <row r="20" spans="1:10" ht="24" customHeight="1">
      <c r="A20" s="19" t="s">
        <v>18</v>
      </c>
      <c r="B20" s="19"/>
      <c r="C20" s="19"/>
      <c r="D20" s="19"/>
      <c r="E20" s="19"/>
      <c r="F20" s="8">
        <v>131275940.76</v>
      </c>
      <c r="G20" s="8">
        <v>72325256</v>
      </c>
      <c r="H20" s="8">
        <v>57337806.84</v>
      </c>
      <c r="I20" s="12">
        <f t="shared" si="0"/>
        <v>79.27771018190381</v>
      </c>
      <c r="J20" s="13"/>
    </row>
    <row r="21" spans="1:10" ht="15">
      <c r="A21" s="20" t="s">
        <v>9</v>
      </c>
      <c r="B21" s="20"/>
      <c r="C21" s="20"/>
      <c r="D21" s="20"/>
      <c r="E21" s="20"/>
      <c r="F21" s="7">
        <v>4894400</v>
      </c>
      <c r="G21" s="7">
        <v>2436122</v>
      </c>
      <c r="H21" s="7">
        <v>2096634.05</v>
      </c>
      <c r="I21" s="12">
        <f t="shared" si="0"/>
        <v>86.06441097777532</v>
      </c>
      <c r="J21" s="13"/>
    </row>
    <row r="22" spans="1:10" ht="15">
      <c r="A22" s="20" t="s">
        <v>19</v>
      </c>
      <c r="B22" s="20"/>
      <c r="C22" s="20"/>
      <c r="D22" s="20"/>
      <c r="E22" s="20"/>
      <c r="F22" s="7">
        <v>117078600</v>
      </c>
      <c r="G22" s="7">
        <v>62709134</v>
      </c>
      <c r="H22" s="7">
        <v>55241172.79</v>
      </c>
      <c r="I22" s="12">
        <f t="shared" si="0"/>
        <v>88.09111092173589</v>
      </c>
      <c r="J22" s="13"/>
    </row>
    <row r="23" spans="1:10" ht="15">
      <c r="A23" s="20" t="s">
        <v>13</v>
      </c>
      <c r="B23" s="20"/>
      <c r="C23" s="20"/>
      <c r="D23" s="20"/>
      <c r="E23" s="20"/>
      <c r="F23" s="7">
        <v>3802940.76</v>
      </c>
      <c r="G23" s="7">
        <v>1680000</v>
      </c>
      <c r="H23" s="14"/>
      <c r="I23" s="12">
        <f t="shared" si="0"/>
        <v>0</v>
      </c>
      <c r="J23" s="13"/>
    </row>
    <row r="24" spans="1:10" ht="15">
      <c r="A24" s="20" t="s">
        <v>14</v>
      </c>
      <c r="B24" s="20"/>
      <c r="C24" s="20"/>
      <c r="D24" s="20"/>
      <c r="E24" s="20"/>
      <c r="F24" s="7">
        <v>5500000</v>
      </c>
      <c r="G24" s="7">
        <v>5500000</v>
      </c>
      <c r="H24" s="14"/>
      <c r="I24" s="12">
        <f t="shared" si="0"/>
        <v>0</v>
      </c>
      <c r="J24" s="13"/>
    </row>
    <row r="25" spans="1:10" ht="15">
      <c r="A25" s="19" t="s">
        <v>20</v>
      </c>
      <c r="B25" s="19"/>
      <c r="C25" s="19"/>
      <c r="D25" s="19"/>
      <c r="E25" s="19"/>
      <c r="F25" s="8">
        <v>215481177</v>
      </c>
      <c r="G25" s="8">
        <v>102778716.89</v>
      </c>
      <c r="H25" s="8">
        <v>86091504.03</v>
      </c>
      <c r="I25" s="12">
        <f t="shared" si="0"/>
        <v>83.76394124684427</v>
      </c>
      <c r="J25" s="13"/>
    </row>
    <row r="26" spans="1:10" ht="15">
      <c r="A26" s="20" t="s">
        <v>9</v>
      </c>
      <c r="B26" s="20"/>
      <c r="C26" s="20"/>
      <c r="D26" s="20"/>
      <c r="E26" s="20"/>
      <c r="F26" s="7">
        <v>60620200</v>
      </c>
      <c r="G26" s="7">
        <v>32121463</v>
      </c>
      <c r="H26" s="7">
        <v>28278475.39</v>
      </c>
      <c r="I26" s="12">
        <f t="shared" si="0"/>
        <v>88.03607541163365</v>
      </c>
      <c r="J26" s="13"/>
    </row>
    <row r="27" spans="1:10" ht="15">
      <c r="A27" s="20" t="s">
        <v>10</v>
      </c>
      <c r="B27" s="20"/>
      <c r="C27" s="20"/>
      <c r="D27" s="20"/>
      <c r="E27" s="20"/>
      <c r="F27" s="7">
        <v>154860977</v>
      </c>
      <c r="G27" s="7">
        <v>70657253.89</v>
      </c>
      <c r="H27" s="7">
        <v>57813028.64</v>
      </c>
      <c r="I27" s="12">
        <f t="shared" si="0"/>
        <v>81.82178822007995</v>
      </c>
      <c r="J27" s="13"/>
    </row>
    <row r="28" spans="1:10" ht="26.25" customHeight="1">
      <c r="A28" s="19" t="s">
        <v>21</v>
      </c>
      <c r="B28" s="19"/>
      <c r="C28" s="19"/>
      <c r="D28" s="19"/>
      <c r="E28" s="19"/>
      <c r="F28" s="8">
        <v>223183321</v>
      </c>
      <c r="G28" s="8">
        <v>112308891</v>
      </c>
      <c r="H28" s="8">
        <v>107422081.84</v>
      </c>
      <c r="I28" s="12">
        <f t="shared" si="0"/>
        <v>95.64877801170701</v>
      </c>
      <c r="J28" s="13"/>
    </row>
    <row r="29" spans="1:10" ht="15">
      <c r="A29" s="20" t="s">
        <v>9</v>
      </c>
      <c r="B29" s="20"/>
      <c r="C29" s="20"/>
      <c r="D29" s="20"/>
      <c r="E29" s="20"/>
      <c r="F29" s="7">
        <v>3573600</v>
      </c>
      <c r="G29" s="7">
        <v>1703663</v>
      </c>
      <c r="H29" s="7">
        <v>1631093.86</v>
      </c>
      <c r="I29" s="12">
        <f t="shared" si="0"/>
        <v>95.74040523272502</v>
      </c>
      <c r="J29" s="13"/>
    </row>
    <row r="30" spans="1:10" ht="15">
      <c r="A30" s="20" t="s">
        <v>17</v>
      </c>
      <c r="B30" s="20"/>
      <c r="C30" s="20"/>
      <c r="D30" s="20"/>
      <c r="E30" s="20"/>
      <c r="F30" s="7">
        <v>74755729</v>
      </c>
      <c r="G30" s="7">
        <v>43346404</v>
      </c>
      <c r="H30" s="7">
        <v>42658215.89</v>
      </c>
      <c r="I30" s="12">
        <f t="shared" si="0"/>
        <v>98.41235247565173</v>
      </c>
      <c r="J30" s="13"/>
    </row>
    <row r="31" spans="1:10" ht="15">
      <c r="A31" s="20" t="s">
        <v>11</v>
      </c>
      <c r="B31" s="20"/>
      <c r="C31" s="20"/>
      <c r="D31" s="20"/>
      <c r="E31" s="20"/>
      <c r="F31" s="7">
        <v>140842029</v>
      </c>
      <c r="G31" s="7">
        <v>66681067</v>
      </c>
      <c r="H31" s="7">
        <v>63132772.09</v>
      </c>
      <c r="I31" s="12">
        <f t="shared" si="0"/>
        <v>94.67870706088132</v>
      </c>
      <c r="J31" s="13"/>
    </row>
    <row r="32" spans="1:10" ht="15">
      <c r="A32" s="20" t="s">
        <v>13</v>
      </c>
      <c r="B32" s="20"/>
      <c r="C32" s="20"/>
      <c r="D32" s="20"/>
      <c r="E32" s="20"/>
      <c r="F32" s="7">
        <v>4011963</v>
      </c>
      <c r="G32" s="7">
        <v>577757</v>
      </c>
      <c r="H32" s="14"/>
      <c r="I32" s="12">
        <f t="shared" si="0"/>
        <v>0</v>
      </c>
      <c r="J32" s="13"/>
    </row>
    <row r="33" spans="1:10" ht="29.25" customHeight="1">
      <c r="A33" s="19" t="s">
        <v>22</v>
      </c>
      <c r="B33" s="19"/>
      <c r="C33" s="19"/>
      <c r="D33" s="19"/>
      <c r="E33" s="19"/>
      <c r="F33" s="8">
        <v>172443086</v>
      </c>
      <c r="G33" s="8">
        <v>80549863</v>
      </c>
      <c r="H33" s="8">
        <v>72625863.41</v>
      </c>
      <c r="I33" s="12">
        <f t="shared" si="0"/>
        <v>90.16261568315764</v>
      </c>
      <c r="J33" s="13"/>
    </row>
    <row r="34" spans="1:10" ht="15">
      <c r="A34" s="20" t="s">
        <v>9</v>
      </c>
      <c r="B34" s="20"/>
      <c r="C34" s="20"/>
      <c r="D34" s="20"/>
      <c r="E34" s="20"/>
      <c r="F34" s="7">
        <v>2507600</v>
      </c>
      <c r="G34" s="7">
        <v>1267018</v>
      </c>
      <c r="H34" s="7">
        <v>1114585.36</v>
      </c>
      <c r="I34" s="12">
        <f t="shared" si="0"/>
        <v>87.96918117974647</v>
      </c>
      <c r="J34" s="13"/>
    </row>
    <row r="35" spans="1:10" ht="15">
      <c r="A35" s="20" t="s">
        <v>23</v>
      </c>
      <c r="B35" s="20"/>
      <c r="C35" s="20"/>
      <c r="D35" s="20"/>
      <c r="E35" s="20"/>
      <c r="F35" s="7">
        <v>169935486</v>
      </c>
      <c r="G35" s="7">
        <v>79282845</v>
      </c>
      <c r="H35" s="7">
        <v>71511278.05</v>
      </c>
      <c r="I35" s="12">
        <f t="shared" si="0"/>
        <v>90.19766892825302</v>
      </c>
      <c r="J35" s="13"/>
    </row>
    <row r="36" spans="1:10" ht="27.75" customHeight="1">
      <c r="A36" s="19" t="s">
        <v>24</v>
      </c>
      <c r="B36" s="19"/>
      <c r="C36" s="19"/>
      <c r="D36" s="19"/>
      <c r="E36" s="19"/>
      <c r="F36" s="8">
        <v>505326519.4</v>
      </c>
      <c r="G36" s="8">
        <v>207996344.4</v>
      </c>
      <c r="H36" s="8">
        <v>125759959.53</v>
      </c>
      <c r="I36" s="12">
        <f t="shared" si="0"/>
        <v>60.46258163467992</v>
      </c>
      <c r="J36" s="13"/>
    </row>
    <row r="37" spans="1:10" ht="15">
      <c r="A37" s="20" t="s">
        <v>9</v>
      </c>
      <c r="B37" s="20"/>
      <c r="C37" s="20"/>
      <c r="D37" s="20"/>
      <c r="E37" s="20"/>
      <c r="F37" s="7">
        <v>26829500</v>
      </c>
      <c r="G37" s="7">
        <v>13199103</v>
      </c>
      <c r="H37" s="7">
        <v>11842849.02</v>
      </c>
      <c r="I37" s="12">
        <f t="shared" si="0"/>
        <v>89.7246503796508</v>
      </c>
      <c r="J37" s="13"/>
    </row>
    <row r="38" spans="1:10" ht="15">
      <c r="A38" s="20" t="s">
        <v>12</v>
      </c>
      <c r="B38" s="20"/>
      <c r="C38" s="20"/>
      <c r="D38" s="20"/>
      <c r="E38" s="20"/>
      <c r="F38" s="7">
        <v>334783073</v>
      </c>
      <c r="G38" s="7">
        <v>135784867</v>
      </c>
      <c r="H38" s="7">
        <v>90830201.81</v>
      </c>
      <c r="I38" s="12">
        <f t="shared" si="0"/>
        <v>66.89272804604948</v>
      </c>
      <c r="J38" s="13"/>
    </row>
    <row r="39" spans="1:10" ht="15">
      <c r="A39" s="20" t="s">
        <v>13</v>
      </c>
      <c r="B39" s="20"/>
      <c r="C39" s="20"/>
      <c r="D39" s="20"/>
      <c r="E39" s="20"/>
      <c r="F39" s="7">
        <v>142770680.4</v>
      </c>
      <c r="G39" s="7">
        <v>58557874.4</v>
      </c>
      <c r="H39" s="7">
        <v>23083308.7</v>
      </c>
      <c r="I39" s="12">
        <f t="shared" si="0"/>
        <v>39.419649255574754</v>
      </c>
      <c r="J39" s="13"/>
    </row>
    <row r="40" spans="1:10" ht="15">
      <c r="A40" s="20" t="s">
        <v>14</v>
      </c>
      <c r="B40" s="20"/>
      <c r="C40" s="20"/>
      <c r="D40" s="20"/>
      <c r="E40" s="20"/>
      <c r="F40" s="7">
        <v>943266</v>
      </c>
      <c r="G40" s="7">
        <v>454500</v>
      </c>
      <c r="H40" s="7">
        <v>3600</v>
      </c>
      <c r="I40" s="12">
        <f t="shared" si="0"/>
        <v>0.7920792079207921</v>
      </c>
      <c r="J40" s="13"/>
    </row>
    <row r="41" spans="1:10" ht="42" customHeight="1">
      <c r="A41" s="19" t="s">
        <v>25</v>
      </c>
      <c r="B41" s="19"/>
      <c r="C41" s="19"/>
      <c r="D41" s="19"/>
      <c r="E41" s="19"/>
      <c r="F41" s="8">
        <v>104735500</v>
      </c>
      <c r="G41" s="8">
        <v>32904124</v>
      </c>
      <c r="H41" s="8">
        <v>4696078.65</v>
      </c>
      <c r="I41" s="12">
        <f t="shared" si="0"/>
        <v>14.272006299271181</v>
      </c>
      <c r="J41" s="13"/>
    </row>
    <row r="42" spans="1:10" ht="15">
      <c r="A42" s="20" t="s">
        <v>9</v>
      </c>
      <c r="B42" s="20"/>
      <c r="C42" s="20"/>
      <c r="D42" s="20"/>
      <c r="E42" s="20"/>
      <c r="F42" s="7">
        <v>7235500</v>
      </c>
      <c r="G42" s="7">
        <v>3470398</v>
      </c>
      <c r="H42" s="7">
        <v>3321888.44</v>
      </c>
      <c r="I42" s="12">
        <f t="shared" si="0"/>
        <v>95.72067641809383</v>
      </c>
      <c r="J42" s="13"/>
    </row>
    <row r="43" spans="1:10" ht="15">
      <c r="A43" s="20" t="s">
        <v>13</v>
      </c>
      <c r="B43" s="20"/>
      <c r="C43" s="20"/>
      <c r="D43" s="20"/>
      <c r="E43" s="20"/>
      <c r="F43" s="7">
        <v>97500000</v>
      </c>
      <c r="G43" s="7">
        <v>29433726</v>
      </c>
      <c r="H43" s="7">
        <v>1374190.21</v>
      </c>
      <c r="I43" s="12">
        <f t="shared" si="0"/>
        <v>4.668760625141378</v>
      </c>
      <c r="J43" s="13"/>
    </row>
    <row r="44" spans="1:10" ht="29.25" customHeight="1">
      <c r="A44" s="19" t="s">
        <v>26</v>
      </c>
      <c r="B44" s="19"/>
      <c r="C44" s="19"/>
      <c r="D44" s="19"/>
      <c r="E44" s="19"/>
      <c r="F44" s="8">
        <v>96252174.98</v>
      </c>
      <c r="G44" s="8">
        <v>28268237</v>
      </c>
      <c r="H44" s="8">
        <v>14164882.21</v>
      </c>
      <c r="I44" s="12">
        <f t="shared" si="0"/>
        <v>50.10882783386881</v>
      </c>
      <c r="J44" s="13"/>
    </row>
    <row r="45" spans="1:10" ht="15">
      <c r="A45" s="20" t="s">
        <v>9</v>
      </c>
      <c r="B45" s="20"/>
      <c r="C45" s="20"/>
      <c r="D45" s="20"/>
      <c r="E45" s="20"/>
      <c r="F45" s="7">
        <v>6071500</v>
      </c>
      <c r="G45" s="7">
        <v>2892766</v>
      </c>
      <c r="H45" s="7">
        <v>2255261.37</v>
      </c>
      <c r="I45" s="12">
        <f t="shared" si="0"/>
        <v>77.96210858396428</v>
      </c>
      <c r="J45" s="13"/>
    </row>
    <row r="46" spans="1:10" ht="15">
      <c r="A46" s="20" t="s">
        <v>13</v>
      </c>
      <c r="B46" s="20"/>
      <c r="C46" s="20"/>
      <c r="D46" s="20"/>
      <c r="E46" s="20"/>
      <c r="F46" s="7">
        <v>90180674.98</v>
      </c>
      <c r="G46" s="7">
        <v>25375471</v>
      </c>
      <c r="H46" s="7">
        <v>11909620.84</v>
      </c>
      <c r="I46" s="12">
        <f t="shared" si="0"/>
        <v>46.93359520302106</v>
      </c>
      <c r="J46" s="13"/>
    </row>
    <row r="47" spans="1:10" ht="34.5" customHeight="1">
      <c r="A47" s="19" t="s">
        <v>27</v>
      </c>
      <c r="B47" s="19"/>
      <c r="C47" s="19"/>
      <c r="D47" s="19"/>
      <c r="E47" s="19"/>
      <c r="F47" s="8">
        <v>15348700</v>
      </c>
      <c r="G47" s="8">
        <v>5968292</v>
      </c>
      <c r="H47" s="8">
        <v>4181737.7</v>
      </c>
      <c r="I47" s="12">
        <f t="shared" si="0"/>
        <v>70.06590327685039</v>
      </c>
      <c r="J47" s="13"/>
    </row>
    <row r="48" spans="1:10" ht="15">
      <c r="A48" s="20" t="s">
        <v>9</v>
      </c>
      <c r="B48" s="20"/>
      <c r="C48" s="20"/>
      <c r="D48" s="20"/>
      <c r="E48" s="20"/>
      <c r="F48" s="7">
        <v>9064915</v>
      </c>
      <c r="G48" s="7">
        <v>4319329</v>
      </c>
      <c r="H48" s="7">
        <v>4061738.7</v>
      </c>
      <c r="I48" s="12">
        <f t="shared" si="0"/>
        <v>94.03633527337233</v>
      </c>
      <c r="J48" s="13"/>
    </row>
    <row r="49" spans="1:10" ht="15">
      <c r="A49" s="20" t="s">
        <v>13</v>
      </c>
      <c r="B49" s="20"/>
      <c r="C49" s="20"/>
      <c r="D49" s="20"/>
      <c r="E49" s="20"/>
      <c r="F49" s="7">
        <v>6283785</v>
      </c>
      <c r="G49" s="7">
        <v>1648963</v>
      </c>
      <c r="H49" s="7">
        <v>119999</v>
      </c>
      <c r="I49" s="12">
        <f t="shared" si="0"/>
        <v>7.277240301935215</v>
      </c>
      <c r="J49" s="13"/>
    </row>
    <row r="50" spans="1:10" ht="27" customHeight="1">
      <c r="A50" s="19" t="s">
        <v>28</v>
      </c>
      <c r="B50" s="19"/>
      <c r="C50" s="19"/>
      <c r="D50" s="19"/>
      <c r="E50" s="19"/>
      <c r="F50" s="8">
        <v>5598017</v>
      </c>
      <c r="G50" s="8">
        <v>2577098</v>
      </c>
      <c r="H50" s="8">
        <v>2500051.56</v>
      </c>
      <c r="I50" s="12">
        <f t="shared" si="0"/>
        <v>97.01034108908547</v>
      </c>
      <c r="J50" s="13"/>
    </row>
    <row r="51" spans="1:10" ht="15">
      <c r="A51" s="20" t="s">
        <v>9</v>
      </c>
      <c r="B51" s="20"/>
      <c r="C51" s="20"/>
      <c r="D51" s="20"/>
      <c r="E51" s="20"/>
      <c r="F51" s="7">
        <v>5598017</v>
      </c>
      <c r="G51" s="7">
        <v>2577098</v>
      </c>
      <c r="H51" s="7">
        <v>2500051.56</v>
      </c>
      <c r="I51" s="12">
        <f t="shared" si="0"/>
        <v>97.01034108908547</v>
      </c>
      <c r="J51" s="13"/>
    </row>
    <row r="52" spans="1:10" ht="39.75" customHeight="1">
      <c r="A52" s="19" t="s">
        <v>29</v>
      </c>
      <c r="B52" s="19"/>
      <c r="C52" s="19"/>
      <c r="D52" s="19"/>
      <c r="E52" s="19"/>
      <c r="F52" s="8">
        <v>20322087</v>
      </c>
      <c r="G52" s="8">
        <v>10312846</v>
      </c>
      <c r="H52" s="8">
        <v>4966713.5</v>
      </c>
      <c r="I52" s="12">
        <f t="shared" si="0"/>
        <v>48.160454446813226</v>
      </c>
      <c r="J52" s="13"/>
    </row>
    <row r="53" spans="1:10" ht="15">
      <c r="A53" s="20" t="s">
        <v>9</v>
      </c>
      <c r="B53" s="20"/>
      <c r="C53" s="20"/>
      <c r="D53" s="20"/>
      <c r="E53" s="20"/>
      <c r="F53" s="7">
        <v>7064100</v>
      </c>
      <c r="G53" s="7">
        <v>3670319</v>
      </c>
      <c r="H53" s="7">
        <v>3047818.04</v>
      </c>
      <c r="I53" s="12">
        <f t="shared" si="0"/>
        <v>83.0395951959489</v>
      </c>
      <c r="J53" s="13"/>
    </row>
    <row r="54" spans="1:10" ht="15">
      <c r="A54" s="20" t="s">
        <v>14</v>
      </c>
      <c r="B54" s="20"/>
      <c r="C54" s="20"/>
      <c r="D54" s="20"/>
      <c r="E54" s="20"/>
      <c r="F54" s="7">
        <v>13257987</v>
      </c>
      <c r="G54" s="7">
        <v>6642527</v>
      </c>
      <c r="H54" s="7">
        <v>1918895.46</v>
      </c>
      <c r="I54" s="12">
        <f t="shared" si="0"/>
        <v>28.888034026809372</v>
      </c>
      <c r="J54" s="13"/>
    </row>
    <row r="55" spans="1:10" ht="28.5" customHeight="1">
      <c r="A55" s="19" t="s">
        <v>30</v>
      </c>
      <c r="B55" s="19"/>
      <c r="C55" s="19"/>
      <c r="D55" s="19"/>
      <c r="E55" s="19"/>
      <c r="F55" s="8">
        <v>6661200</v>
      </c>
      <c r="G55" s="8">
        <v>3108114</v>
      </c>
      <c r="H55" s="8">
        <v>2673269.2</v>
      </c>
      <c r="I55" s="12">
        <f t="shared" si="0"/>
        <v>86.00936773876377</v>
      </c>
      <c r="J55" s="13"/>
    </row>
    <row r="56" spans="1:10" ht="15">
      <c r="A56" s="20" t="s">
        <v>9</v>
      </c>
      <c r="B56" s="20"/>
      <c r="C56" s="20"/>
      <c r="D56" s="20"/>
      <c r="E56" s="20"/>
      <c r="F56" s="7">
        <v>6361200</v>
      </c>
      <c r="G56" s="7">
        <v>2808114</v>
      </c>
      <c r="H56" s="7">
        <v>2673269.2</v>
      </c>
      <c r="I56" s="12">
        <f t="shared" si="0"/>
        <v>95.19802970962006</v>
      </c>
      <c r="J56" s="13"/>
    </row>
    <row r="57" spans="1:10" ht="15">
      <c r="A57" s="20" t="s">
        <v>13</v>
      </c>
      <c r="B57" s="20"/>
      <c r="C57" s="20"/>
      <c r="D57" s="20"/>
      <c r="E57" s="20"/>
      <c r="F57" s="7">
        <v>300000</v>
      </c>
      <c r="G57" s="7">
        <v>300000</v>
      </c>
      <c r="H57" s="14"/>
      <c r="I57" s="12">
        <f t="shared" si="0"/>
        <v>0</v>
      </c>
      <c r="J57" s="13"/>
    </row>
    <row r="58" spans="1:10" ht="31.5" customHeight="1">
      <c r="A58" s="19" t="s">
        <v>31</v>
      </c>
      <c r="B58" s="19"/>
      <c r="C58" s="19"/>
      <c r="D58" s="19"/>
      <c r="E58" s="19"/>
      <c r="F58" s="8">
        <v>26814100</v>
      </c>
      <c r="G58" s="8">
        <v>12672415</v>
      </c>
      <c r="H58" s="8">
        <v>10167267.51</v>
      </c>
      <c r="I58" s="12">
        <f t="shared" si="0"/>
        <v>80.23149107727295</v>
      </c>
      <c r="J58" s="13"/>
    </row>
    <row r="59" spans="1:10" ht="15">
      <c r="A59" s="20" t="s">
        <v>9</v>
      </c>
      <c r="B59" s="20"/>
      <c r="C59" s="20"/>
      <c r="D59" s="20"/>
      <c r="E59" s="20"/>
      <c r="F59" s="7">
        <v>26814100</v>
      </c>
      <c r="G59" s="7">
        <v>12672415</v>
      </c>
      <c r="H59" s="7">
        <v>10167267.51</v>
      </c>
      <c r="I59" s="12">
        <f t="shared" si="0"/>
        <v>80.23149107727295</v>
      </c>
      <c r="J59" s="13"/>
    </row>
    <row r="60" spans="1:10" ht="36" customHeight="1">
      <c r="A60" s="19" t="s">
        <v>32</v>
      </c>
      <c r="B60" s="19"/>
      <c r="C60" s="19"/>
      <c r="D60" s="19"/>
      <c r="E60" s="19"/>
      <c r="F60" s="8">
        <v>11623000</v>
      </c>
      <c r="G60" s="8">
        <v>5009908</v>
      </c>
      <c r="H60" s="8">
        <v>4909594.42</v>
      </c>
      <c r="I60" s="12">
        <f t="shared" si="0"/>
        <v>97.99769616527888</v>
      </c>
      <c r="J60" s="13"/>
    </row>
    <row r="61" spans="1:10" ht="15">
      <c r="A61" s="20" t="s">
        <v>9</v>
      </c>
      <c r="B61" s="20"/>
      <c r="C61" s="20"/>
      <c r="D61" s="20"/>
      <c r="E61" s="20"/>
      <c r="F61" s="7">
        <v>9888600</v>
      </c>
      <c r="G61" s="7">
        <v>4909058</v>
      </c>
      <c r="H61" s="7">
        <v>4885594.42</v>
      </c>
      <c r="I61" s="12">
        <f t="shared" si="0"/>
        <v>99.52203498104932</v>
      </c>
      <c r="J61" s="13"/>
    </row>
    <row r="62" spans="1:10" ht="15">
      <c r="A62" s="20" t="s">
        <v>13</v>
      </c>
      <c r="B62" s="20"/>
      <c r="C62" s="20"/>
      <c r="D62" s="20"/>
      <c r="E62" s="20"/>
      <c r="F62" s="7">
        <v>1734400</v>
      </c>
      <c r="G62" s="7">
        <v>100850</v>
      </c>
      <c r="H62" s="7">
        <v>24000</v>
      </c>
      <c r="I62" s="12">
        <f t="shared" si="0"/>
        <v>23.797719385225584</v>
      </c>
      <c r="J62" s="13"/>
    </row>
    <row r="63" spans="1:10" ht="30" customHeight="1">
      <c r="A63" s="19" t="s">
        <v>33</v>
      </c>
      <c r="B63" s="19"/>
      <c r="C63" s="19"/>
      <c r="D63" s="19"/>
      <c r="E63" s="19"/>
      <c r="F63" s="8">
        <f>158321875-13671525</f>
        <v>144650350</v>
      </c>
      <c r="G63" s="8">
        <f>71626618-2463790</f>
        <v>69162828</v>
      </c>
      <c r="H63" s="8">
        <v>58122227.22</v>
      </c>
      <c r="I63" s="12">
        <f t="shared" si="0"/>
        <v>84.03679968089217</v>
      </c>
      <c r="J63" s="13"/>
    </row>
    <row r="64" spans="1:10" ht="15">
      <c r="A64" s="20" t="s">
        <v>9</v>
      </c>
      <c r="B64" s="20"/>
      <c r="C64" s="20"/>
      <c r="D64" s="20"/>
      <c r="E64" s="20"/>
      <c r="F64" s="7">
        <v>17226800</v>
      </c>
      <c r="G64" s="7">
        <v>9192868</v>
      </c>
      <c r="H64" s="7">
        <v>7006627.22</v>
      </c>
      <c r="I64" s="12">
        <f t="shared" si="0"/>
        <v>76.21807710063932</v>
      </c>
      <c r="J64" s="13"/>
    </row>
    <row r="65" spans="1:10" ht="15">
      <c r="A65" s="20" t="s">
        <v>14</v>
      </c>
      <c r="B65" s="20"/>
      <c r="C65" s="20"/>
      <c r="D65" s="20"/>
      <c r="E65" s="20"/>
      <c r="F65" s="7">
        <f>32849975-13671525</f>
        <v>19178450</v>
      </c>
      <c r="G65" s="7">
        <f>8311350-2463790</f>
        <v>5847560</v>
      </c>
      <c r="H65" s="14"/>
      <c r="I65" s="12">
        <f t="shared" si="0"/>
        <v>0</v>
      </c>
      <c r="J65" s="13"/>
    </row>
    <row r="66" spans="1:10" ht="15">
      <c r="A66" s="20" t="s">
        <v>15</v>
      </c>
      <c r="B66" s="20"/>
      <c r="C66" s="20"/>
      <c r="D66" s="20"/>
      <c r="E66" s="20"/>
      <c r="F66" s="7">
        <v>108245100</v>
      </c>
      <c r="G66" s="7">
        <v>54122400</v>
      </c>
      <c r="H66" s="7">
        <v>51115600</v>
      </c>
      <c r="I66" s="12">
        <f t="shared" si="0"/>
        <v>94.44444444444444</v>
      </c>
      <c r="J66" s="13"/>
    </row>
    <row r="67" spans="1:10" ht="32.25" customHeight="1">
      <c r="A67" s="19" t="s">
        <v>34</v>
      </c>
      <c r="B67" s="19"/>
      <c r="C67" s="19"/>
      <c r="D67" s="19"/>
      <c r="E67" s="19"/>
      <c r="F67" s="8">
        <v>11752322</v>
      </c>
      <c r="G67" s="8">
        <v>5422959</v>
      </c>
      <c r="H67" s="8">
        <v>4328692.26</v>
      </c>
      <c r="I67" s="12">
        <f t="shared" si="0"/>
        <v>79.82159297165994</v>
      </c>
      <c r="J67" s="13"/>
    </row>
    <row r="68" spans="1:10" ht="15">
      <c r="A68" s="20" t="s">
        <v>9</v>
      </c>
      <c r="B68" s="20"/>
      <c r="C68" s="20"/>
      <c r="D68" s="20"/>
      <c r="E68" s="20"/>
      <c r="F68" s="7">
        <v>10372228</v>
      </c>
      <c r="G68" s="7">
        <v>4765767</v>
      </c>
      <c r="H68" s="7">
        <v>4070905.66</v>
      </c>
      <c r="I68" s="12">
        <f t="shared" si="0"/>
        <v>85.41973747352735</v>
      </c>
      <c r="J68" s="13"/>
    </row>
    <row r="69" spans="1:10" ht="15">
      <c r="A69" s="20" t="s">
        <v>12</v>
      </c>
      <c r="B69" s="20"/>
      <c r="C69" s="20"/>
      <c r="D69" s="20"/>
      <c r="E69" s="20"/>
      <c r="F69" s="7">
        <v>1198022</v>
      </c>
      <c r="G69" s="7">
        <v>574120</v>
      </c>
      <c r="H69" s="7">
        <v>257786.6</v>
      </c>
      <c r="I69" s="12">
        <f t="shared" si="0"/>
        <v>44.901170487006205</v>
      </c>
      <c r="J69" s="13"/>
    </row>
    <row r="70" spans="1:10" ht="15">
      <c r="A70" s="20" t="s">
        <v>13</v>
      </c>
      <c r="B70" s="20"/>
      <c r="C70" s="20"/>
      <c r="D70" s="20"/>
      <c r="E70" s="20"/>
      <c r="F70" s="7">
        <v>182072</v>
      </c>
      <c r="G70" s="7">
        <v>83072</v>
      </c>
      <c r="H70" s="14"/>
      <c r="I70" s="12">
        <f t="shared" si="0"/>
        <v>0</v>
      </c>
      <c r="J70" s="13"/>
    </row>
    <row r="71" spans="1:10" ht="32.25" customHeight="1">
      <c r="A71" s="19" t="s">
        <v>35</v>
      </c>
      <c r="B71" s="19"/>
      <c r="C71" s="19"/>
      <c r="D71" s="19"/>
      <c r="E71" s="19"/>
      <c r="F71" s="8">
        <v>65019884</v>
      </c>
      <c r="G71" s="8">
        <v>28313250</v>
      </c>
      <c r="H71" s="8">
        <v>16313002.31</v>
      </c>
      <c r="I71" s="12">
        <f aca="true" t="shared" si="1" ref="I71:I111">SUM(H71)/G71*100</f>
        <v>57.616141947674684</v>
      </c>
      <c r="J71" s="13"/>
    </row>
    <row r="72" spans="1:10" ht="15">
      <c r="A72" s="20" t="s">
        <v>9</v>
      </c>
      <c r="B72" s="20"/>
      <c r="C72" s="20"/>
      <c r="D72" s="20"/>
      <c r="E72" s="20"/>
      <c r="F72" s="7">
        <v>17577700</v>
      </c>
      <c r="G72" s="7">
        <v>9100561</v>
      </c>
      <c r="H72" s="7">
        <v>7375925.2</v>
      </c>
      <c r="I72" s="12">
        <f t="shared" si="1"/>
        <v>81.04912653186986</v>
      </c>
      <c r="J72" s="13"/>
    </row>
    <row r="73" spans="1:10" ht="15">
      <c r="A73" s="20" t="s">
        <v>10</v>
      </c>
      <c r="B73" s="20"/>
      <c r="C73" s="20"/>
      <c r="D73" s="20"/>
      <c r="E73" s="20"/>
      <c r="F73" s="7">
        <v>735240</v>
      </c>
      <c r="G73" s="7">
        <v>448618</v>
      </c>
      <c r="H73" s="7">
        <v>107581.68</v>
      </c>
      <c r="I73" s="12">
        <f t="shared" si="1"/>
        <v>23.980687355389215</v>
      </c>
      <c r="J73" s="13"/>
    </row>
    <row r="74" spans="1:10" ht="15">
      <c r="A74" s="20" t="s">
        <v>11</v>
      </c>
      <c r="B74" s="20"/>
      <c r="C74" s="20"/>
      <c r="D74" s="20"/>
      <c r="E74" s="20"/>
      <c r="F74" s="7">
        <v>115470</v>
      </c>
      <c r="G74" s="7">
        <v>26970</v>
      </c>
      <c r="H74" s="7">
        <v>26758</v>
      </c>
      <c r="I74" s="12">
        <f t="shared" si="1"/>
        <v>99.21394141638858</v>
      </c>
      <c r="J74" s="13"/>
    </row>
    <row r="75" spans="1:10" ht="15">
      <c r="A75" s="20" t="s">
        <v>23</v>
      </c>
      <c r="B75" s="20"/>
      <c r="C75" s="20"/>
      <c r="D75" s="20"/>
      <c r="E75" s="20"/>
      <c r="F75" s="7">
        <v>1604474</v>
      </c>
      <c r="G75" s="7">
        <v>795537</v>
      </c>
      <c r="H75" s="7">
        <v>320077.87</v>
      </c>
      <c r="I75" s="12">
        <f t="shared" si="1"/>
        <v>40.234190238794675</v>
      </c>
      <c r="J75" s="13"/>
    </row>
    <row r="76" spans="1:10" ht="15">
      <c r="A76" s="20" t="s">
        <v>12</v>
      </c>
      <c r="B76" s="20"/>
      <c r="C76" s="20"/>
      <c r="D76" s="20"/>
      <c r="E76" s="20"/>
      <c r="F76" s="7">
        <v>37149000</v>
      </c>
      <c r="G76" s="7">
        <v>15365114</v>
      </c>
      <c r="H76" s="7">
        <v>8154859.46</v>
      </c>
      <c r="I76" s="12">
        <f t="shared" si="1"/>
        <v>53.07386238722343</v>
      </c>
      <c r="J76" s="13"/>
    </row>
    <row r="77" spans="1:10" ht="15">
      <c r="A77" s="20" t="s">
        <v>13</v>
      </c>
      <c r="B77" s="20"/>
      <c r="C77" s="20"/>
      <c r="D77" s="20"/>
      <c r="E77" s="20"/>
      <c r="F77" s="7">
        <v>6800000</v>
      </c>
      <c r="G77" s="7">
        <v>1950000</v>
      </c>
      <c r="H77" s="7">
        <v>24157.9</v>
      </c>
      <c r="I77" s="12">
        <f t="shared" si="1"/>
        <v>1.2388666666666668</v>
      </c>
      <c r="J77" s="13"/>
    </row>
    <row r="78" spans="1:10" ht="15">
      <c r="A78" s="20" t="s">
        <v>14</v>
      </c>
      <c r="B78" s="20"/>
      <c r="C78" s="20"/>
      <c r="D78" s="20"/>
      <c r="E78" s="20"/>
      <c r="F78" s="7">
        <v>1038000</v>
      </c>
      <c r="G78" s="7">
        <v>626450</v>
      </c>
      <c r="H78" s="7">
        <v>303642.2</v>
      </c>
      <c r="I78" s="12">
        <f t="shared" si="1"/>
        <v>48.47030090190758</v>
      </c>
      <c r="J78" s="13"/>
    </row>
    <row r="79" spans="1:10" ht="33" customHeight="1">
      <c r="A79" s="19" t="s">
        <v>36</v>
      </c>
      <c r="B79" s="19"/>
      <c r="C79" s="19"/>
      <c r="D79" s="19"/>
      <c r="E79" s="19"/>
      <c r="F79" s="8">
        <v>59270809</v>
      </c>
      <c r="G79" s="8">
        <v>20431202</v>
      </c>
      <c r="H79" s="8">
        <v>12808835.29</v>
      </c>
      <c r="I79" s="12">
        <f t="shared" si="1"/>
        <v>62.69251946116533</v>
      </c>
      <c r="J79" s="13"/>
    </row>
    <row r="80" spans="1:10" ht="15">
      <c r="A80" s="20" t="s">
        <v>9</v>
      </c>
      <c r="B80" s="20"/>
      <c r="C80" s="20"/>
      <c r="D80" s="20"/>
      <c r="E80" s="20"/>
      <c r="F80" s="7">
        <v>14177518</v>
      </c>
      <c r="G80" s="7">
        <v>6603870</v>
      </c>
      <c r="H80" s="7">
        <v>6302090.55</v>
      </c>
      <c r="I80" s="12">
        <f t="shared" si="1"/>
        <v>95.43026361815117</v>
      </c>
      <c r="J80" s="13"/>
    </row>
    <row r="81" spans="1:10" ht="15">
      <c r="A81" s="20" t="s">
        <v>10</v>
      </c>
      <c r="B81" s="20"/>
      <c r="C81" s="20"/>
      <c r="D81" s="20"/>
      <c r="E81" s="20"/>
      <c r="F81" s="7">
        <v>441922</v>
      </c>
      <c r="G81" s="7">
        <v>184503</v>
      </c>
      <c r="H81" s="7">
        <v>113116.6</v>
      </c>
      <c r="I81" s="12">
        <f t="shared" si="1"/>
        <v>61.30881340682808</v>
      </c>
      <c r="J81" s="13"/>
    </row>
    <row r="82" spans="1:10" ht="15">
      <c r="A82" s="20" t="s">
        <v>11</v>
      </c>
      <c r="B82" s="20"/>
      <c r="C82" s="20"/>
      <c r="D82" s="20"/>
      <c r="E82" s="20"/>
      <c r="F82" s="7">
        <v>85470</v>
      </c>
      <c r="G82" s="7">
        <v>13500</v>
      </c>
      <c r="H82" s="7">
        <v>4500</v>
      </c>
      <c r="I82" s="12">
        <f t="shared" si="1"/>
        <v>33.33333333333333</v>
      </c>
      <c r="J82" s="13"/>
    </row>
    <row r="83" spans="1:10" ht="15">
      <c r="A83" s="20" t="s">
        <v>12</v>
      </c>
      <c r="B83" s="20"/>
      <c r="C83" s="20"/>
      <c r="D83" s="20"/>
      <c r="E83" s="20"/>
      <c r="F83" s="7">
        <v>27457399</v>
      </c>
      <c r="G83" s="7">
        <v>13093899</v>
      </c>
      <c r="H83" s="7">
        <v>6124898.93</v>
      </c>
      <c r="I83" s="12">
        <f t="shared" si="1"/>
        <v>46.776738769712516</v>
      </c>
      <c r="J83" s="13"/>
    </row>
    <row r="84" spans="1:10" ht="15">
      <c r="A84" s="20" t="s">
        <v>13</v>
      </c>
      <c r="B84" s="20"/>
      <c r="C84" s="20"/>
      <c r="D84" s="20"/>
      <c r="E84" s="20"/>
      <c r="F84" s="7">
        <v>16522500</v>
      </c>
      <c r="G84" s="7">
        <v>200000</v>
      </c>
      <c r="H84" s="7">
        <v>18300</v>
      </c>
      <c r="I84" s="12">
        <f t="shared" si="1"/>
        <v>9.15</v>
      </c>
      <c r="J84" s="13"/>
    </row>
    <row r="85" spans="1:10" ht="15">
      <c r="A85" s="20" t="s">
        <v>14</v>
      </c>
      <c r="B85" s="20"/>
      <c r="C85" s="20"/>
      <c r="D85" s="20"/>
      <c r="E85" s="20"/>
      <c r="F85" s="7">
        <v>586000</v>
      </c>
      <c r="G85" s="7">
        <v>335430</v>
      </c>
      <c r="H85" s="7">
        <v>245929.21</v>
      </c>
      <c r="I85" s="12">
        <f t="shared" si="1"/>
        <v>73.3175953254032</v>
      </c>
      <c r="J85" s="13"/>
    </row>
    <row r="86" spans="1:10" ht="34.5" customHeight="1">
      <c r="A86" s="19" t="s">
        <v>37</v>
      </c>
      <c r="B86" s="19"/>
      <c r="C86" s="19"/>
      <c r="D86" s="19"/>
      <c r="E86" s="19"/>
      <c r="F86" s="8">
        <v>57931249</v>
      </c>
      <c r="G86" s="8">
        <v>20874581</v>
      </c>
      <c r="H86" s="8">
        <v>14851428</v>
      </c>
      <c r="I86" s="12">
        <f t="shared" si="1"/>
        <v>71.14599330161406</v>
      </c>
      <c r="J86" s="13"/>
    </row>
    <row r="87" spans="1:10" ht="15">
      <c r="A87" s="20" t="s">
        <v>9</v>
      </c>
      <c r="B87" s="20"/>
      <c r="C87" s="20"/>
      <c r="D87" s="20"/>
      <c r="E87" s="20"/>
      <c r="F87" s="7">
        <v>17846537</v>
      </c>
      <c r="G87" s="7">
        <v>8398148</v>
      </c>
      <c r="H87" s="7">
        <v>8028565.8</v>
      </c>
      <c r="I87" s="12">
        <f t="shared" si="1"/>
        <v>95.59924164232399</v>
      </c>
      <c r="J87" s="13"/>
    </row>
    <row r="88" spans="1:10" ht="15">
      <c r="A88" s="20" t="s">
        <v>10</v>
      </c>
      <c r="B88" s="20"/>
      <c r="C88" s="20"/>
      <c r="D88" s="20"/>
      <c r="E88" s="20"/>
      <c r="F88" s="7">
        <v>425643</v>
      </c>
      <c r="G88" s="7">
        <v>171265</v>
      </c>
      <c r="H88" s="7">
        <v>110521.8</v>
      </c>
      <c r="I88" s="12">
        <f t="shared" si="1"/>
        <v>64.5326248795726</v>
      </c>
      <c r="J88" s="13"/>
    </row>
    <row r="89" spans="1:10" ht="15">
      <c r="A89" s="20" t="s">
        <v>11</v>
      </c>
      <c r="B89" s="20"/>
      <c r="C89" s="20"/>
      <c r="D89" s="20"/>
      <c r="E89" s="20"/>
      <c r="F89" s="7">
        <v>185470</v>
      </c>
      <c r="G89" s="7">
        <v>41900</v>
      </c>
      <c r="H89" s="7">
        <v>11375</v>
      </c>
      <c r="I89" s="12">
        <f t="shared" si="1"/>
        <v>27.147971360381863</v>
      </c>
      <c r="J89" s="13"/>
    </row>
    <row r="90" spans="1:10" ht="15">
      <c r="A90" s="20" t="s">
        <v>12</v>
      </c>
      <c r="B90" s="20"/>
      <c r="C90" s="20"/>
      <c r="D90" s="20"/>
      <c r="E90" s="20"/>
      <c r="F90" s="7">
        <v>36300322</v>
      </c>
      <c r="G90" s="7">
        <v>10644333</v>
      </c>
      <c r="H90" s="7">
        <v>6116604.42</v>
      </c>
      <c r="I90" s="12">
        <f t="shared" si="1"/>
        <v>57.46348239950779</v>
      </c>
      <c r="J90" s="13"/>
    </row>
    <row r="91" spans="1:10" ht="15">
      <c r="A91" s="20" t="s">
        <v>13</v>
      </c>
      <c r="B91" s="20"/>
      <c r="C91" s="20"/>
      <c r="D91" s="20"/>
      <c r="E91" s="20"/>
      <c r="F91" s="7">
        <v>2199677</v>
      </c>
      <c r="G91" s="7">
        <v>982337</v>
      </c>
      <c r="H91" s="7">
        <v>443161.48</v>
      </c>
      <c r="I91" s="12">
        <f t="shared" si="1"/>
        <v>45.11297853995116</v>
      </c>
      <c r="J91" s="13"/>
    </row>
    <row r="92" spans="1:10" ht="15">
      <c r="A92" s="20" t="s">
        <v>14</v>
      </c>
      <c r="B92" s="20"/>
      <c r="C92" s="20"/>
      <c r="D92" s="20"/>
      <c r="E92" s="20"/>
      <c r="F92" s="7">
        <v>973600</v>
      </c>
      <c r="G92" s="7">
        <v>636598</v>
      </c>
      <c r="H92" s="7">
        <v>141199.5</v>
      </c>
      <c r="I92" s="12">
        <f t="shared" si="1"/>
        <v>22.180324160616276</v>
      </c>
      <c r="J92" s="13"/>
    </row>
    <row r="93" spans="1:10" ht="37.5" customHeight="1">
      <c r="A93" s="19" t="s">
        <v>38</v>
      </c>
      <c r="B93" s="19"/>
      <c r="C93" s="19"/>
      <c r="D93" s="19"/>
      <c r="E93" s="19"/>
      <c r="F93" s="8">
        <v>81579725.82</v>
      </c>
      <c r="G93" s="8">
        <v>24963538</v>
      </c>
      <c r="H93" s="8">
        <v>17742658.45</v>
      </c>
      <c r="I93" s="12">
        <f t="shared" si="1"/>
        <v>71.07429423665828</v>
      </c>
      <c r="J93" s="13"/>
    </row>
    <row r="94" spans="1:10" ht="15">
      <c r="A94" s="20" t="s">
        <v>9</v>
      </c>
      <c r="B94" s="20"/>
      <c r="C94" s="20"/>
      <c r="D94" s="20"/>
      <c r="E94" s="20"/>
      <c r="F94" s="7">
        <v>18543800</v>
      </c>
      <c r="G94" s="7">
        <v>9624364</v>
      </c>
      <c r="H94" s="7">
        <v>8573872.73</v>
      </c>
      <c r="I94" s="12">
        <f t="shared" si="1"/>
        <v>89.08508375202767</v>
      </c>
      <c r="J94" s="13"/>
    </row>
    <row r="95" spans="1:10" ht="15">
      <c r="A95" s="20" t="s">
        <v>10</v>
      </c>
      <c r="B95" s="20"/>
      <c r="C95" s="20"/>
      <c r="D95" s="20"/>
      <c r="E95" s="20"/>
      <c r="F95" s="7">
        <v>489920</v>
      </c>
      <c r="G95" s="7">
        <v>184864</v>
      </c>
      <c r="H95" s="7">
        <v>150464</v>
      </c>
      <c r="I95" s="12">
        <f t="shared" si="1"/>
        <v>81.39172580924355</v>
      </c>
      <c r="J95" s="13"/>
    </row>
    <row r="96" spans="1:10" ht="15">
      <c r="A96" s="20" t="s">
        <v>11</v>
      </c>
      <c r="B96" s="20"/>
      <c r="C96" s="20"/>
      <c r="D96" s="20"/>
      <c r="E96" s="20"/>
      <c r="F96" s="7">
        <v>229102</v>
      </c>
      <c r="G96" s="7">
        <v>46000</v>
      </c>
      <c r="H96" s="7">
        <v>40000</v>
      </c>
      <c r="I96" s="12">
        <f t="shared" si="1"/>
        <v>86.95652173913044</v>
      </c>
      <c r="J96" s="13"/>
    </row>
    <row r="97" spans="1:10" ht="15">
      <c r="A97" s="20" t="s">
        <v>12</v>
      </c>
      <c r="B97" s="20"/>
      <c r="C97" s="20"/>
      <c r="D97" s="20"/>
      <c r="E97" s="20"/>
      <c r="F97" s="7">
        <v>44695703</v>
      </c>
      <c r="G97" s="7">
        <v>12742000</v>
      </c>
      <c r="H97" s="7">
        <v>7646602.67</v>
      </c>
      <c r="I97" s="12">
        <f t="shared" si="1"/>
        <v>60.011008240464605</v>
      </c>
      <c r="J97" s="13"/>
    </row>
    <row r="98" spans="1:10" ht="15">
      <c r="A98" s="20" t="s">
        <v>13</v>
      </c>
      <c r="B98" s="20"/>
      <c r="C98" s="20"/>
      <c r="D98" s="20"/>
      <c r="E98" s="20"/>
      <c r="F98" s="7">
        <v>16368200.82</v>
      </c>
      <c r="G98" s="7">
        <v>1489000</v>
      </c>
      <c r="H98" s="7">
        <v>986397.17</v>
      </c>
      <c r="I98" s="12">
        <f t="shared" si="1"/>
        <v>66.24561249160512</v>
      </c>
      <c r="J98" s="13"/>
    </row>
    <row r="99" spans="1:10" ht="15">
      <c r="A99" s="20" t="s">
        <v>14</v>
      </c>
      <c r="B99" s="20"/>
      <c r="C99" s="20"/>
      <c r="D99" s="20"/>
      <c r="E99" s="20"/>
      <c r="F99" s="7">
        <v>1253000</v>
      </c>
      <c r="G99" s="7">
        <v>877310</v>
      </c>
      <c r="H99" s="7">
        <v>345321.88</v>
      </c>
      <c r="I99" s="12">
        <f t="shared" si="1"/>
        <v>39.36144350343665</v>
      </c>
      <c r="J99" s="13"/>
    </row>
    <row r="100" spans="1:10" ht="15">
      <c r="A100" s="21" t="s">
        <v>39</v>
      </c>
      <c r="B100" s="21"/>
      <c r="C100" s="21"/>
      <c r="D100" s="21"/>
      <c r="E100" s="21"/>
      <c r="F100" s="8">
        <f>4398163079.32-34543961</f>
        <v>4363619118.32</v>
      </c>
      <c r="G100" s="8">
        <f>2074031629.29-7597790</f>
        <v>2066433839.29</v>
      </c>
      <c r="H100" s="8">
        <f>1762724999.97-6305467</f>
        <v>1756419532.97</v>
      </c>
      <c r="I100" s="12">
        <f t="shared" si="1"/>
        <v>84.99761761419292</v>
      </c>
      <c r="J100" s="13"/>
    </row>
    <row r="101" spans="1:10" ht="15">
      <c r="A101" s="22" t="s">
        <v>9</v>
      </c>
      <c r="B101" s="22"/>
      <c r="C101" s="22"/>
      <c r="D101" s="22"/>
      <c r="E101" s="7"/>
      <c r="F101" s="7">
        <v>364466709</v>
      </c>
      <c r="G101" s="7">
        <v>179651363</v>
      </c>
      <c r="H101" s="7">
        <v>159022518.8</v>
      </c>
      <c r="I101" s="12">
        <f t="shared" si="1"/>
        <v>88.51729045885392</v>
      </c>
      <c r="J101" s="13"/>
    </row>
    <row r="102" spans="1:10" ht="15">
      <c r="A102" s="22" t="s">
        <v>17</v>
      </c>
      <c r="B102" s="22"/>
      <c r="C102" s="22"/>
      <c r="D102" s="22"/>
      <c r="E102" s="7"/>
      <c r="F102" s="7">
        <v>1988683788.36</v>
      </c>
      <c r="G102" s="7">
        <v>1083819417</v>
      </c>
      <c r="H102" s="7">
        <v>1040145444.55</v>
      </c>
      <c r="I102" s="12">
        <f t="shared" si="1"/>
        <v>95.97036445694162</v>
      </c>
      <c r="J102" s="13"/>
    </row>
    <row r="103" spans="1:10" ht="15">
      <c r="A103" s="22" t="s">
        <v>19</v>
      </c>
      <c r="B103" s="22"/>
      <c r="C103" s="22"/>
      <c r="D103" s="22"/>
      <c r="E103" s="7"/>
      <c r="F103" s="7">
        <v>117078600</v>
      </c>
      <c r="G103" s="7">
        <v>62709134</v>
      </c>
      <c r="H103" s="7">
        <v>55241172.79</v>
      </c>
      <c r="I103" s="12">
        <f t="shared" si="1"/>
        <v>88.09111092173589</v>
      </c>
      <c r="J103" s="13"/>
    </row>
    <row r="104" spans="1:10" ht="15">
      <c r="A104" s="22" t="s">
        <v>10</v>
      </c>
      <c r="B104" s="22"/>
      <c r="C104" s="22"/>
      <c r="D104" s="22"/>
      <c r="E104" s="7"/>
      <c r="F104" s="7">
        <v>184362220</v>
      </c>
      <c r="G104" s="7">
        <v>86349497.89</v>
      </c>
      <c r="H104" s="7">
        <v>63500061.19</v>
      </c>
      <c r="I104" s="12">
        <f t="shared" si="1"/>
        <v>73.53842551683655</v>
      </c>
      <c r="J104" s="13"/>
    </row>
    <row r="105" spans="1:10" ht="15">
      <c r="A105" s="22" t="s">
        <v>11</v>
      </c>
      <c r="B105" s="22"/>
      <c r="C105" s="22"/>
      <c r="D105" s="22"/>
      <c r="E105" s="7"/>
      <c r="F105" s="7">
        <v>145744599</v>
      </c>
      <c r="G105" s="7">
        <v>68682421</v>
      </c>
      <c r="H105" s="7">
        <v>64868048.35</v>
      </c>
      <c r="I105" s="12">
        <f t="shared" si="1"/>
        <v>94.4463625561481</v>
      </c>
      <c r="J105" s="13"/>
    </row>
    <row r="106" spans="1:10" ht="15">
      <c r="A106" s="22" t="s">
        <v>23</v>
      </c>
      <c r="B106" s="22"/>
      <c r="C106" s="22"/>
      <c r="D106" s="22"/>
      <c r="E106" s="7"/>
      <c r="F106" s="7">
        <v>171539960</v>
      </c>
      <c r="G106" s="7">
        <v>80078382</v>
      </c>
      <c r="H106" s="7">
        <v>71831355.92</v>
      </c>
      <c r="I106" s="12">
        <f t="shared" si="1"/>
        <v>89.70130780114913</v>
      </c>
      <c r="J106" s="13"/>
    </row>
    <row r="107" spans="1:10" ht="15">
      <c r="A107" s="22" t="s">
        <v>12</v>
      </c>
      <c r="B107" s="22"/>
      <c r="C107" s="22"/>
      <c r="D107" s="22"/>
      <c r="E107" s="7"/>
      <c r="F107" s="7">
        <v>483692319</v>
      </c>
      <c r="G107" s="7">
        <v>188967209</v>
      </c>
      <c r="H107" s="7">
        <v>119512590.84</v>
      </c>
      <c r="I107" s="12">
        <f t="shared" si="1"/>
        <v>63.24514791346682</v>
      </c>
      <c r="J107" s="13"/>
    </row>
    <row r="108" spans="1:10" ht="15">
      <c r="A108" s="22" t="s">
        <v>13</v>
      </c>
      <c r="B108" s="22"/>
      <c r="C108" s="22"/>
      <c r="D108" s="22"/>
      <c r="E108" s="7"/>
      <c r="F108" s="7">
        <v>746602519.96</v>
      </c>
      <c r="G108" s="7">
        <v>241093640.4</v>
      </c>
      <c r="H108" s="7">
        <v>128224152.28</v>
      </c>
      <c r="I108" s="12">
        <f t="shared" si="1"/>
        <v>53.1843776829876</v>
      </c>
      <c r="J108" s="13"/>
    </row>
    <row r="109" spans="1:10" ht="15">
      <c r="A109" s="22" t="s">
        <v>14</v>
      </c>
      <c r="B109" s="22"/>
      <c r="C109" s="22"/>
      <c r="D109" s="22"/>
      <c r="E109" s="7"/>
      <c r="F109" s="7">
        <v>77397264</v>
      </c>
      <c r="G109" s="7">
        <v>28558165</v>
      </c>
      <c r="H109" s="7">
        <v>9264055.25</v>
      </c>
      <c r="I109" s="12">
        <f t="shared" si="1"/>
        <v>32.43925248698577</v>
      </c>
      <c r="J109" s="13"/>
    </row>
    <row r="110" spans="1:10" ht="15">
      <c r="A110" s="22" t="s">
        <v>15</v>
      </c>
      <c r="B110" s="22"/>
      <c r="C110" s="22"/>
      <c r="D110" s="22"/>
      <c r="E110" s="7"/>
      <c r="F110" s="7">
        <v>118595100</v>
      </c>
      <c r="G110" s="7">
        <v>54122400</v>
      </c>
      <c r="H110" s="7">
        <v>51115600</v>
      </c>
      <c r="I110" s="12">
        <f t="shared" si="1"/>
        <v>94.44444444444444</v>
      </c>
      <c r="J110" s="13"/>
    </row>
    <row r="111" spans="1:10" ht="15">
      <c r="A111" s="21" t="s">
        <v>39</v>
      </c>
      <c r="B111" s="21"/>
      <c r="C111" s="21"/>
      <c r="D111" s="21"/>
      <c r="E111" s="8"/>
      <c r="F111" s="8">
        <f>4398163079.32-34543961</f>
        <v>4363619118.32</v>
      </c>
      <c r="G111" s="8">
        <f>2074031629.29-7597790</f>
        <v>2066433839.29</v>
      </c>
      <c r="H111" s="8">
        <f>1762724999.97-6305467</f>
        <v>1756419532.97</v>
      </c>
      <c r="I111" s="12">
        <f t="shared" si="1"/>
        <v>84.99761761419292</v>
      </c>
      <c r="J111" s="13"/>
    </row>
    <row r="112" spans="1:10" ht="15">
      <c r="A112" s="15"/>
      <c r="B112" s="15"/>
      <c r="C112" s="15"/>
      <c r="D112" s="15"/>
      <c r="E112" s="15"/>
      <c r="F112" s="15"/>
      <c r="G112" s="15"/>
      <c r="H112" s="15"/>
      <c r="I112" s="15"/>
      <c r="J112" s="13"/>
    </row>
    <row r="113" spans="1:10" ht="15">
      <c r="A113" s="15"/>
      <c r="B113" s="15"/>
      <c r="C113" s="15"/>
      <c r="D113" s="15"/>
      <c r="E113" s="15"/>
      <c r="F113" s="15"/>
      <c r="G113" s="15"/>
      <c r="H113" s="15"/>
      <c r="I113" s="15"/>
      <c r="J113" s="13"/>
    </row>
    <row r="114" spans="1:10" ht="15">
      <c r="A114" s="15"/>
      <c r="B114" s="15"/>
      <c r="C114" s="15"/>
      <c r="D114" s="15"/>
      <c r="E114" s="15"/>
      <c r="F114" s="15"/>
      <c r="G114" s="15"/>
      <c r="H114" s="15"/>
      <c r="I114" s="15"/>
      <c r="J114" s="13"/>
    </row>
  </sheetData>
  <sheetProtection/>
  <mergeCells count="113">
    <mergeCell ref="A108:D108"/>
    <mergeCell ref="A109:D109"/>
    <mergeCell ref="A110:D110"/>
    <mergeCell ref="A111:D111"/>
    <mergeCell ref="A102:D102"/>
    <mergeCell ref="A103:D103"/>
    <mergeCell ref="A104:D104"/>
    <mergeCell ref="A105:D105"/>
    <mergeCell ref="A106:D106"/>
    <mergeCell ref="A107:D107"/>
    <mergeCell ref="A96:E96"/>
    <mergeCell ref="A97:E97"/>
    <mergeCell ref="A98:E98"/>
    <mergeCell ref="A99:E99"/>
    <mergeCell ref="A100:E100"/>
    <mergeCell ref="A101:D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:I2"/>
    <mergeCell ref="A4:E4"/>
    <mergeCell ref="F4:F5"/>
    <mergeCell ref="G4:G5"/>
    <mergeCell ref="H4:H5"/>
    <mergeCell ref="I4:I5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5"/>
  <sheetViews>
    <sheetView zoomScalePageLayoutView="0" workbookViewId="0" topLeftCell="A1">
      <selection activeCell="A1" sqref="A1:I1"/>
    </sheetView>
  </sheetViews>
  <sheetFormatPr defaultColWidth="9.140625" defaultRowHeight="15"/>
  <cols>
    <col min="6" max="6" width="17.00390625" style="0" customWidth="1"/>
    <col min="7" max="7" width="15.8515625" style="0" customWidth="1"/>
    <col min="8" max="8" width="16.140625" style="0" customWidth="1"/>
    <col min="9" max="9" width="12.57421875" style="0" customWidth="1"/>
  </cols>
  <sheetData>
    <row r="1" spans="1:9" ht="60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9"/>
      <c r="B2" s="9"/>
      <c r="C2" s="9"/>
      <c r="D2" s="2"/>
      <c r="E2" s="2"/>
      <c r="F2" s="2"/>
      <c r="G2" s="2"/>
      <c r="H2" s="2"/>
      <c r="I2" s="2"/>
    </row>
    <row r="3" spans="1:9" ht="15">
      <c r="A3" s="1"/>
      <c r="B3" s="1"/>
      <c r="C3" s="1"/>
      <c r="D3" s="1"/>
      <c r="E3" s="1"/>
      <c r="F3" s="1"/>
      <c r="G3" s="1"/>
      <c r="H3" s="1"/>
      <c r="I3" s="3" t="s">
        <v>1</v>
      </c>
    </row>
    <row r="4" spans="1:9" ht="15">
      <c r="A4" s="23" t="s">
        <v>2</v>
      </c>
      <c r="B4" s="23"/>
      <c r="C4" s="23"/>
      <c r="D4" s="23"/>
      <c r="E4" s="23"/>
      <c r="F4" s="24" t="s">
        <v>40</v>
      </c>
      <c r="G4" s="24" t="s">
        <v>4</v>
      </c>
      <c r="H4" s="24" t="s">
        <v>5</v>
      </c>
      <c r="I4" s="24" t="s">
        <v>41</v>
      </c>
    </row>
    <row r="5" spans="1:9" ht="56.25" customHeight="1">
      <c r="A5" s="23" t="s">
        <v>42</v>
      </c>
      <c r="B5" s="23"/>
      <c r="C5" s="23"/>
      <c r="D5" s="23"/>
      <c r="E5" s="23"/>
      <c r="F5" s="25"/>
      <c r="G5" s="25"/>
      <c r="H5" s="25"/>
      <c r="I5" s="25"/>
    </row>
    <row r="6" spans="1:9" ht="41.25" customHeight="1">
      <c r="A6" s="22" t="s">
        <v>8</v>
      </c>
      <c r="B6" s="22"/>
      <c r="C6" s="22"/>
      <c r="D6" s="22"/>
      <c r="E6" s="22"/>
      <c r="F6" s="4">
        <f>485227238-20872436</f>
        <v>464354802</v>
      </c>
      <c r="G6" s="4">
        <f>171647569-5134000</f>
        <v>166513569</v>
      </c>
      <c r="H6" s="4">
        <f>135447708.81-6305467</f>
        <v>129142241.81</v>
      </c>
      <c r="I6" s="10">
        <f>SUM(H6)/G6*100</f>
        <v>77.55658748146826</v>
      </c>
    </row>
    <row r="7" spans="1:9" ht="25.5" customHeight="1">
      <c r="A7" s="20" t="s">
        <v>43</v>
      </c>
      <c r="B7" s="20"/>
      <c r="C7" s="20"/>
      <c r="D7" s="20"/>
      <c r="E7" s="20"/>
      <c r="F7" s="4">
        <v>295365372</v>
      </c>
      <c r="G7" s="4">
        <v>145991369</v>
      </c>
      <c r="H7" s="4">
        <v>125121571.12</v>
      </c>
      <c r="I7" s="10">
        <f aca="true" t="shared" si="0" ref="I7:I70">SUM(H7)/G7*100</f>
        <v>85.70477280749384</v>
      </c>
    </row>
    <row r="8" spans="1:9" ht="34.5" customHeight="1">
      <c r="A8" s="26" t="s">
        <v>44</v>
      </c>
      <c r="B8" s="26"/>
      <c r="C8" s="26"/>
      <c r="D8" s="26"/>
      <c r="E8" s="26"/>
      <c r="F8" s="4">
        <v>68644992</v>
      </c>
      <c r="G8" s="4">
        <v>33521573</v>
      </c>
      <c r="H8" s="4">
        <v>32798387.98</v>
      </c>
      <c r="I8" s="10">
        <f t="shared" si="0"/>
        <v>97.84262802941855</v>
      </c>
    </row>
    <row r="9" spans="1:9" ht="25.5" customHeight="1">
      <c r="A9" s="27" t="s">
        <v>45</v>
      </c>
      <c r="B9" s="27"/>
      <c r="C9" s="27"/>
      <c r="D9" s="27"/>
      <c r="E9" s="27"/>
      <c r="F9" s="4">
        <v>56125114</v>
      </c>
      <c r="G9" s="4">
        <v>27385583</v>
      </c>
      <c r="H9" s="4">
        <v>26812058.34</v>
      </c>
      <c r="I9" s="10">
        <f t="shared" si="0"/>
        <v>97.90574237546814</v>
      </c>
    </row>
    <row r="10" spans="1:9" ht="25.5" customHeight="1">
      <c r="A10" s="28" t="s">
        <v>46</v>
      </c>
      <c r="B10" s="28"/>
      <c r="C10" s="28"/>
      <c r="D10" s="28"/>
      <c r="E10" s="28"/>
      <c r="F10" s="4">
        <v>56125114</v>
      </c>
      <c r="G10" s="4">
        <v>27385583</v>
      </c>
      <c r="H10" s="4">
        <v>26812058.34</v>
      </c>
      <c r="I10" s="10">
        <f t="shared" si="0"/>
        <v>97.90574237546814</v>
      </c>
    </row>
    <row r="11" spans="1:9" ht="25.5" customHeight="1">
      <c r="A11" s="27" t="s">
        <v>47</v>
      </c>
      <c r="B11" s="27"/>
      <c r="C11" s="27"/>
      <c r="D11" s="27"/>
      <c r="E11" s="27"/>
      <c r="F11" s="4">
        <v>12519878</v>
      </c>
      <c r="G11" s="4">
        <v>6135990</v>
      </c>
      <c r="H11" s="4">
        <v>5986329.64</v>
      </c>
      <c r="I11" s="10">
        <f t="shared" si="0"/>
        <v>97.56094191809308</v>
      </c>
    </row>
    <row r="12" spans="1:9" ht="25.5" customHeight="1">
      <c r="A12" s="26" t="s">
        <v>48</v>
      </c>
      <c r="B12" s="26"/>
      <c r="C12" s="26"/>
      <c r="D12" s="26"/>
      <c r="E12" s="26"/>
      <c r="F12" s="4">
        <v>219545830</v>
      </c>
      <c r="G12" s="4">
        <v>109930958</v>
      </c>
      <c r="H12" s="4">
        <v>90563107.09</v>
      </c>
      <c r="I12" s="10">
        <f t="shared" si="0"/>
        <v>82.38180466870853</v>
      </c>
    </row>
    <row r="13" spans="1:9" ht="25.5" customHeight="1">
      <c r="A13" s="27" t="s">
        <v>49</v>
      </c>
      <c r="B13" s="27"/>
      <c r="C13" s="27"/>
      <c r="D13" s="27"/>
      <c r="E13" s="27"/>
      <c r="F13" s="4">
        <v>4073434</v>
      </c>
      <c r="G13" s="4">
        <v>1968413</v>
      </c>
      <c r="H13" s="4">
        <v>1466521.76</v>
      </c>
      <c r="I13" s="10">
        <f t="shared" si="0"/>
        <v>74.50274713690673</v>
      </c>
    </row>
    <row r="14" spans="1:9" ht="25.5" customHeight="1">
      <c r="A14" s="27" t="s">
        <v>50</v>
      </c>
      <c r="B14" s="27"/>
      <c r="C14" s="27"/>
      <c r="D14" s="27"/>
      <c r="E14" s="27"/>
      <c r="F14" s="4">
        <v>198596239</v>
      </c>
      <c r="G14" s="4">
        <v>97788132</v>
      </c>
      <c r="H14" s="4">
        <v>86601347.03</v>
      </c>
      <c r="I14" s="10">
        <f t="shared" si="0"/>
        <v>88.56018134184218</v>
      </c>
    </row>
    <row r="15" spans="1:9" ht="25.5" customHeight="1">
      <c r="A15" s="27" t="s">
        <v>51</v>
      </c>
      <c r="B15" s="27"/>
      <c r="C15" s="27"/>
      <c r="D15" s="27"/>
      <c r="E15" s="27"/>
      <c r="F15" s="4">
        <v>120498</v>
      </c>
      <c r="G15" s="4">
        <v>54048</v>
      </c>
      <c r="H15" s="4">
        <v>38333.01</v>
      </c>
      <c r="I15" s="10">
        <f t="shared" si="0"/>
        <v>70.9240119893428</v>
      </c>
    </row>
    <row r="16" spans="1:9" ht="35.25" customHeight="1">
      <c r="A16" s="27" t="s">
        <v>52</v>
      </c>
      <c r="B16" s="27"/>
      <c r="C16" s="27"/>
      <c r="D16" s="27"/>
      <c r="E16" s="27"/>
      <c r="F16" s="4">
        <v>2645879</v>
      </c>
      <c r="G16" s="4">
        <v>1512565</v>
      </c>
      <c r="H16" s="4">
        <v>1211375.09</v>
      </c>
      <c r="I16" s="10">
        <f t="shared" si="0"/>
        <v>80.08747326561173</v>
      </c>
    </row>
    <row r="17" spans="1:9" ht="25.5" customHeight="1">
      <c r="A17" s="28" t="s">
        <v>53</v>
      </c>
      <c r="B17" s="28"/>
      <c r="C17" s="28"/>
      <c r="D17" s="28"/>
      <c r="E17" s="28"/>
      <c r="F17" s="4">
        <v>169195</v>
      </c>
      <c r="G17" s="4">
        <v>112235</v>
      </c>
      <c r="H17" s="4">
        <v>112178.43</v>
      </c>
      <c r="I17" s="10">
        <f t="shared" si="0"/>
        <v>99.94959682808393</v>
      </c>
    </row>
    <row r="18" spans="1:9" ht="25.5" customHeight="1">
      <c r="A18" s="28" t="s">
        <v>54</v>
      </c>
      <c r="B18" s="28"/>
      <c r="C18" s="28"/>
      <c r="D18" s="28"/>
      <c r="E18" s="28"/>
      <c r="F18" s="4">
        <v>249116</v>
      </c>
      <c r="G18" s="4">
        <v>126243</v>
      </c>
      <c r="H18" s="4">
        <v>98422.13</v>
      </c>
      <c r="I18" s="10">
        <f t="shared" si="0"/>
        <v>77.9624454425196</v>
      </c>
    </row>
    <row r="19" spans="1:9" ht="25.5" customHeight="1">
      <c r="A19" s="28" t="s">
        <v>55</v>
      </c>
      <c r="B19" s="28"/>
      <c r="C19" s="28"/>
      <c r="D19" s="28"/>
      <c r="E19" s="28"/>
      <c r="F19" s="4">
        <v>1123888</v>
      </c>
      <c r="G19" s="4">
        <v>612397</v>
      </c>
      <c r="H19" s="4">
        <v>517438.68</v>
      </c>
      <c r="I19" s="10">
        <f t="shared" si="0"/>
        <v>84.4939932756039</v>
      </c>
    </row>
    <row r="20" spans="1:9" ht="25.5" customHeight="1">
      <c r="A20" s="28" t="s">
        <v>56</v>
      </c>
      <c r="B20" s="28"/>
      <c r="C20" s="28"/>
      <c r="D20" s="28"/>
      <c r="E20" s="28"/>
      <c r="F20" s="4">
        <v>1067800</v>
      </c>
      <c r="G20" s="4">
        <v>639520</v>
      </c>
      <c r="H20" s="4">
        <v>469992.62</v>
      </c>
      <c r="I20" s="10">
        <f t="shared" si="0"/>
        <v>73.49146547410558</v>
      </c>
    </row>
    <row r="21" spans="1:9" ht="25.5" customHeight="1">
      <c r="A21" s="28" t="s">
        <v>57</v>
      </c>
      <c r="B21" s="28"/>
      <c r="C21" s="28"/>
      <c r="D21" s="28"/>
      <c r="E21" s="28"/>
      <c r="F21" s="4">
        <v>35880</v>
      </c>
      <c r="G21" s="4">
        <v>22170</v>
      </c>
      <c r="H21" s="4">
        <v>13343.23</v>
      </c>
      <c r="I21" s="10">
        <f t="shared" si="0"/>
        <v>60.18597203428055</v>
      </c>
    </row>
    <row r="22" spans="1:9" ht="25.5" customHeight="1">
      <c r="A22" s="27" t="s">
        <v>58</v>
      </c>
      <c r="B22" s="27"/>
      <c r="C22" s="27"/>
      <c r="D22" s="27"/>
      <c r="E22" s="27"/>
      <c r="F22" s="4">
        <v>14109780</v>
      </c>
      <c r="G22" s="4">
        <v>8607800</v>
      </c>
      <c r="H22" s="4">
        <v>1245530.2</v>
      </c>
      <c r="I22" s="10">
        <f t="shared" si="0"/>
        <v>14.469785543344408</v>
      </c>
    </row>
    <row r="23" spans="1:9" ht="25.5" customHeight="1">
      <c r="A23" s="28" t="s">
        <v>59</v>
      </c>
      <c r="B23" s="28"/>
      <c r="C23" s="28"/>
      <c r="D23" s="28"/>
      <c r="E23" s="28"/>
      <c r="F23" s="4">
        <v>14109780</v>
      </c>
      <c r="G23" s="4">
        <v>8607800</v>
      </c>
      <c r="H23" s="4">
        <v>1245530.2</v>
      </c>
      <c r="I23" s="10">
        <f t="shared" si="0"/>
        <v>14.469785543344408</v>
      </c>
    </row>
    <row r="24" spans="1:9" ht="25.5" customHeight="1">
      <c r="A24" s="26" t="s">
        <v>60</v>
      </c>
      <c r="B24" s="26"/>
      <c r="C24" s="26"/>
      <c r="D24" s="26"/>
      <c r="E24" s="26"/>
      <c r="F24" s="4">
        <v>4221750</v>
      </c>
      <c r="G24" s="4">
        <v>1775294</v>
      </c>
      <c r="H24" s="4">
        <v>1040244.99</v>
      </c>
      <c r="I24" s="10">
        <f t="shared" si="0"/>
        <v>58.59564612959881</v>
      </c>
    </row>
    <row r="25" spans="1:9" ht="25.5" customHeight="1">
      <c r="A25" s="27" t="s">
        <v>61</v>
      </c>
      <c r="B25" s="27"/>
      <c r="C25" s="27"/>
      <c r="D25" s="27"/>
      <c r="E25" s="27"/>
      <c r="F25" s="4">
        <v>4221750</v>
      </c>
      <c r="G25" s="4">
        <v>1775294</v>
      </c>
      <c r="H25" s="4">
        <v>1040244.99</v>
      </c>
      <c r="I25" s="10">
        <f t="shared" si="0"/>
        <v>58.59564612959881</v>
      </c>
    </row>
    <row r="26" spans="1:9" ht="25.5" customHeight="1">
      <c r="A26" s="26" t="s">
        <v>62</v>
      </c>
      <c r="B26" s="26"/>
      <c r="C26" s="26"/>
      <c r="D26" s="26"/>
      <c r="E26" s="26"/>
      <c r="F26" s="4">
        <v>339000</v>
      </c>
      <c r="G26" s="5"/>
      <c r="H26" s="5"/>
      <c r="I26" s="10"/>
    </row>
    <row r="27" spans="1:9" ht="25.5" customHeight="1">
      <c r="A27" s="27" t="s">
        <v>63</v>
      </c>
      <c r="B27" s="27"/>
      <c r="C27" s="27"/>
      <c r="D27" s="27"/>
      <c r="E27" s="27"/>
      <c r="F27" s="4">
        <v>339000</v>
      </c>
      <c r="G27" s="5"/>
      <c r="H27" s="5"/>
      <c r="I27" s="10"/>
    </row>
    <row r="28" spans="1:9" ht="25.5" customHeight="1">
      <c r="A28" s="26" t="s">
        <v>64</v>
      </c>
      <c r="B28" s="26"/>
      <c r="C28" s="26"/>
      <c r="D28" s="26"/>
      <c r="E28" s="26"/>
      <c r="F28" s="4">
        <v>2613800</v>
      </c>
      <c r="G28" s="4">
        <v>763544</v>
      </c>
      <c r="H28" s="4">
        <v>719831.06</v>
      </c>
      <c r="I28" s="10">
        <f t="shared" si="0"/>
        <v>94.2749939754618</v>
      </c>
    </row>
    <row r="29" spans="1:9" ht="25.5" customHeight="1">
      <c r="A29" s="20" t="s">
        <v>65</v>
      </c>
      <c r="B29" s="20"/>
      <c r="C29" s="20"/>
      <c r="D29" s="20"/>
      <c r="E29" s="20"/>
      <c r="F29" s="4">
        <v>168989430</v>
      </c>
      <c r="G29" s="4">
        <v>20522200</v>
      </c>
      <c r="H29" s="4">
        <v>4020670.69</v>
      </c>
      <c r="I29" s="10">
        <f t="shared" si="0"/>
        <v>19.591811258052257</v>
      </c>
    </row>
    <row r="30" spans="1:9" ht="25.5" customHeight="1">
      <c r="A30" s="26" t="s">
        <v>66</v>
      </c>
      <c r="B30" s="26"/>
      <c r="C30" s="26"/>
      <c r="D30" s="26"/>
      <c r="E30" s="26"/>
      <c r="F30" s="4">
        <v>143539430</v>
      </c>
      <c r="G30" s="4">
        <v>17022200</v>
      </c>
      <c r="H30" s="4">
        <v>520670.69</v>
      </c>
      <c r="I30" s="10">
        <f t="shared" si="0"/>
        <v>3.058774365240686</v>
      </c>
    </row>
    <row r="31" spans="1:9" ht="34.5" customHeight="1">
      <c r="A31" s="27" t="s">
        <v>67</v>
      </c>
      <c r="B31" s="27"/>
      <c r="C31" s="27"/>
      <c r="D31" s="27"/>
      <c r="E31" s="27"/>
      <c r="F31" s="4">
        <v>142430630</v>
      </c>
      <c r="G31" s="4">
        <v>17022200</v>
      </c>
      <c r="H31" s="4">
        <v>520670.69</v>
      </c>
      <c r="I31" s="10">
        <f t="shared" si="0"/>
        <v>3.058774365240686</v>
      </c>
    </row>
    <row r="32" spans="1:9" ht="25.5" customHeight="1">
      <c r="A32" s="27" t="s">
        <v>68</v>
      </c>
      <c r="B32" s="27"/>
      <c r="C32" s="27"/>
      <c r="D32" s="27"/>
      <c r="E32" s="27"/>
      <c r="F32" s="4">
        <v>1108800</v>
      </c>
      <c r="G32" s="5"/>
      <c r="H32" s="5"/>
      <c r="I32" s="10"/>
    </row>
    <row r="33" spans="1:9" ht="33" customHeight="1">
      <c r="A33" s="28" t="s">
        <v>69</v>
      </c>
      <c r="B33" s="28"/>
      <c r="C33" s="28"/>
      <c r="D33" s="28"/>
      <c r="E33" s="28"/>
      <c r="F33" s="4">
        <v>1108800</v>
      </c>
      <c r="G33" s="5"/>
      <c r="H33" s="5"/>
      <c r="I33" s="10"/>
    </row>
    <row r="34" spans="1:9" ht="25.5" customHeight="1">
      <c r="A34" s="26" t="s">
        <v>70</v>
      </c>
      <c r="B34" s="26"/>
      <c r="C34" s="26"/>
      <c r="D34" s="26"/>
      <c r="E34" s="26"/>
      <c r="F34" s="4">
        <v>25450000</v>
      </c>
      <c r="G34" s="4">
        <v>3500000</v>
      </c>
      <c r="H34" s="4">
        <v>3500000</v>
      </c>
      <c r="I34" s="10">
        <f t="shared" si="0"/>
        <v>100</v>
      </c>
    </row>
    <row r="35" spans="1:9" ht="36" customHeight="1">
      <c r="A35" s="27" t="s">
        <v>71</v>
      </c>
      <c r="B35" s="27"/>
      <c r="C35" s="27"/>
      <c r="D35" s="27"/>
      <c r="E35" s="27"/>
      <c r="F35" s="4">
        <v>15100000</v>
      </c>
      <c r="G35" s="4">
        <v>3500000</v>
      </c>
      <c r="H35" s="4">
        <v>3500000</v>
      </c>
      <c r="I35" s="10">
        <f t="shared" si="0"/>
        <v>100</v>
      </c>
    </row>
    <row r="36" spans="1:9" ht="39" customHeight="1">
      <c r="A36" s="27" t="s">
        <v>72</v>
      </c>
      <c r="B36" s="27"/>
      <c r="C36" s="27"/>
      <c r="D36" s="27"/>
      <c r="E36" s="27"/>
      <c r="F36" s="4">
        <v>10350000</v>
      </c>
      <c r="G36" s="5"/>
      <c r="H36" s="5"/>
      <c r="I36" s="10"/>
    </row>
    <row r="37" spans="1:9" ht="25.5" customHeight="1">
      <c r="A37" s="22" t="s">
        <v>16</v>
      </c>
      <c r="B37" s="22"/>
      <c r="C37" s="22"/>
      <c r="D37" s="22"/>
      <c r="E37" s="22"/>
      <c r="F37" s="4">
        <v>1943995153.36</v>
      </c>
      <c r="G37" s="4">
        <v>1053971807</v>
      </c>
      <c r="H37" s="4">
        <v>1005613637.23</v>
      </c>
      <c r="I37" s="10">
        <f t="shared" si="0"/>
        <v>95.41181562459005</v>
      </c>
    </row>
    <row r="38" spans="1:9" ht="25.5" customHeight="1">
      <c r="A38" s="20" t="s">
        <v>43</v>
      </c>
      <c r="B38" s="20"/>
      <c r="C38" s="20"/>
      <c r="D38" s="20"/>
      <c r="E38" s="20"/>
      <c r="F38" s="4">
        <v>1930151164.36</v>
      </c>
      <c r="G38" s="4">
        <v>1048387679</v>
      </c>
      <c r="H38" s="4">
        <v>1003738009.23</v>
      </c>
      <c r="I38" s="10">
        <f t="shared" si="0"/>
        <v>95.74111078712897</v>
      </c>
    </row>
    <row r="39" spans="1:9" ht="39" customHeight="1">
      <c r="A39" s="26" t="s">
        <v>44</v>
      </c>
      <c r="B39" s="26"/>
      <c r="C39" s="26"/>
      <c r="D39" s="26"/>
      <c r="E39" s="26"/>
      <c r="F39" s="4">
        <v>1650525997.96</v>
      </c>
      <c r="G39" s="4">
        <v>904269290</v>
      </c>
      <c r="H39" s="4">
        <v>888972102.28</v>
      </c>
      <c r="I39" s="10">
        <f t="shared" si="0"/>
        <v>98.30833714147253</v>
      </c>
    </row>
    <row r="40" spans="1:9" ht="25.5" customHeight="1">
      <c r="A40" s="27" t="s">
        <v>45</v>
      </c>
      <c r="B40" s="27"/>
      <c r="C40" s="27"/>
      <c r="D40" s="27"/>
      <c r="E40" s="27"/>
      <c r="F40" s="4">
        <v>1350870082</v>
      </c>
      <c r="G40" s="4">
        <v>740444138</v>
      </c>
      <c r="H40" s="4">
        <v>727265683.4</v>
      </c>
      <c r="I40" s="10">
        <f t="shared" si="0"/>
        <v>98.2201959710835</v>
      </c>
    </row>
    <row r="41" spans="1:9" ht="25.5" customHeight="1">
      <c r="A41" s="28" t="s">
        <v>46</v>
      </c>
      <c r="B41" s="28"/>
      <c r="C41" s="28"/>
      <c r="D41" s="28"/>
      <c r="E41" s="28"/>
      <c r="F41" s="4">
        <v>1350870082</v>
      </c>
      <c r="G41" s="4">
        <v>740444138</v>
      </c>
      <c r="H41" s="4">
        <v>727265683.4</v>
      </c>
      <c r="I41" s="10">
        <f t="shared" si="0"/>
        <v>98.2201959710835</v>
      </c>
    </row>
    <row r="42" spans="1:9" ht="25.5" customHeight="1">
      <c r="A42" s="27" t="s">
        <v>47</v>
      </c>
      <c r="B42" s="27"/>
      <c r="C42" s="27"/>
      <c r="D42" s="27"/>
      <c r="E42" s="27"/>
      <c r="F42" s="4">
        <v>299655915.96</v>
      </c>
      <c r="G42" s="4">
        <v>163825152</v>
      </c>
      <c r="H42" s="4">
        <v>161706418.88</v>
      </c>
      <c r="I42" s="10">
        <f t="shared" si="0"/>
        <v>98.70671072534698</v>
      </c>
    </row>
    <row r="43" spans="1:9" ht="25.5" customHeight="1">
      <c r="A43" s="26" t="s">
        <v>48</v>
      </c>
      <c r="B43" s="26"/>
      <c r="C43" s="26"/>
      <c r="D43" s="26"/>
      <c r="E43" s="26"/>
      <c r="F43" s="4">
        <v>243243041.4</v>
      </c>
      <c r="G43" s="4">
        <v>126922881</v>
      </c>
      <c r="H43" s="4">
        <v>99697578.57</v>
      </c>
      <c r="I43" s="10">
        <f t="shared" si="0"/>
        <v>78.54972861039926</v>
      </c>
    </row>
    <row r="44" spans="1:9" ht="41.25" customHeight="1">
      <c r="A44" s="27" t="s">
        <v>49</v>
      </c>
      <c r="B44" s="27"/>
      <c r="C44" s="27"/>
      <c r="D44" s="27"/>
      <c r="E44" s="27"/>
      <c r="F44" s="4">
        <v>16080995.4</v>
      </c>
      <c r="G44" s="4">
        <v>6133520</v>
      </c>
      <c r="H44" s="4">
        <v>846953.6</v>
      </c>
      <c r="I44" s="10">
        <f t="shared" si="0"/>
        <v>13.808605825040107</v>
      </c>
    </row>
    <row r="45" spans="1:9" ht="36" customHeight="1">
      <c r="A45" s="27" t="s">
        <v>73</v>
      </c>
      <c r="B45" s="27"/>
      <c r="C45" s="27"/>
      <c r="D45" s="27"/>
      <c r="E45" s="27"/>
      <c r="F45" s="4">
        <v>333691</v>
      </c>
      <c r="G45" s="4">
        <v>288444</v>
      </c>
      <c r="H45" s="4">
        <v>24788</v>
      </c>
      <c r="I45" s="10">
        <f t="shared" si="0"/>
        <v>8.593695830039799</v>
      </c>
    </row>
    <row r="46" spans="1:9" ht="25.5" customHeight="1">
      <c r="A46" s="27" t="s">
        <v>74</v>
      </c>
      <c r="B46" s="27"/>
      <c r="C46" s="27"/>
      <c r="D46" s="27"/>
      <c r="E46" s="27"/>
      <c r="F46" s="4">
        <v>88172161</v>
      </c>
      <c r="G46" s="4">
        <v>26039815</v>
      </c>
      <c r="H46" s="4">
        <v>22983252.62</v>
      </c>
      <c r="I46" s="10">
        <f t="shared" si="0"/>
        <v>88.26196583961907</v>
      </c>
    </row>
    <row r="47" spans="1:9" ht="25.5" customHeight="1">
      <c r="A47" s="27" t="s">
        <v>50</v>
      </c>
      <c r="B47" s="27"/>
      <c r="C47" s="27"/>
      <c r="D47" s="27"/>
      <c r="E47" s="27"/>
      <c r="F47" s="4">
        <v>32182621</v>
      </c>
      <c r="G47" s="4">
        <v>17804314</v>
      </c>
      <c r="H47" s="4">
        <v>5685947.02</v>
      </c>
      <c r="I47" s="10">
        <f t="shared" si="0"/>
        <v>31.935782642341625</v>
      </c>
    </row>
    <row r="48" spans="1:9" ht="25.5" customHeight="1">
      <c r="A48" s="27" t="s">
        <v>51</v>
      </c>
      <c r="B48" s="27"/>
      <c r="C48" s="27"/>
      <c r="D48" s="27"/>
      <c r="E48" s="27"/>
      <c r="F48" s="4">
        <v>7531</v>
      </c>
      <c r="G48" s="4">
        <v>7531</v>
      </c>
      <c r="H48" s="5"/>
      <c r="I48" s="10">
        <f t="shared" si="0"/>
        <v>0</v>
      </c>
    </row>
    <row r="49" spans="1:9" ht="37.5" customHeight="1">
      <c r="A49" s="27" t="s">
        <v>52</v>
      </c>
      <c r="B49" s="27"/>
      <c r="C49" s="27"/>
      <c r="D49" s="27"/>
      <c r="E49" s="27"/>
      <c r="F49" s="4">
        <v>99126983</v>
      </c>
      <c r="G49" s="4">
        <v>71936981</v>
      </c>
      <c r="H49" s="4">
        <v>66556309.58</v>
      </c>
      <c r="I49" s="10">
        <f t="shared" si="0"/>
        <v>92.52029853741013</v>
      </c>
    </row>
    <row r="50" spans="1:9" ht="25.5" customHeight="1">
      <c r="A50" s="28" t="s">
        <v>53</v>
      </c>
      <c r="B50" s="28"/>
      <c r="C50" s="28"/>
      <c r="D50" s="28"/>
      <c r="E50" s="28"/>
      <c r="F50" s="4">
        <v>62035325</v>
      </c>
      <c r="G50" s="4">
        <v>47904278</v>
      </c>
      <c r="H50" s="4">
        <v>46118805.53</v>
      </c>
      <c r="I50" s="10">
        <f t="shared" si="0"/>
        <v>96.27283293988901</v>
      </c>
    </row>
    <row r="51" spans="1:9" ht="25.5" customHeight="1">
      <c r="A51" s="28" t="s">
        <v>54</v>
      </c>
      <c r="B51" s="28"/>
      <c r="C51" s="28"/>
      <c r="D51" s="28"/>
      <c r="E51" s="28"/>
      <c r="F51" s="4">
        <v>5206753</v>
      </c>
      <c r="G51" s="4">
        <v>3117941</v>
      </c>
      <c r="H51" s="4">
        <v>2806198.06</v>
      </c>
      <c r="I51" s="10">
        <f t="shared" si="0"/>
        <v>90.00164082643</v>
      </c>
    </row>
    <row r="52" spans="1:9" ht="25.5" customHeight="1">
      <c r="A52" s="28" t="s">
        <v>55</v>
      </c>
      <c r="B52" s="28"/>
      <c r="C52" s="28"/>
      <c r="D52" s="28"/>
      <c r="E52" s="28"/>
      <c r="F52" s="4">
        <v>19542336</v>
      </c>
      <c r="G52" s="4">
        <v>11821587</v>
      </c>
      <c r="H52" s="4">
        <v>11254726.36</v>
      </c>
      <c r="I52" s="10">
        <f t="shared" si="0"/>
        <v>95.20486851723038</v>
      </c>
    </row>
    <row r="53" spans="1:9" ht="25.5" customHeight="1">
      <c r="A53" s="28" t="s">
        <v>56</v>
      </c>
      <c r="B53" s="28"/>
      <c r="C53" s="28"/>
      <c r="D53" s="28"/>
      <c r="E53" s="28"/>
      <c r="F53" s="4">
        <v>3389428</v>
      </c>
      <c r="G53" s="4">
        <v>2970401</v>
      </c>
      <c r="H53" s="4">
        <v>2580511.26</v>
      </c>
      <c r="I53" s="10">
        <f t="shared" si="0"/>
        <v>86.87417153441571</v>
      </c>
    </row>
    <row r="54" spans="1:9" ht="25.5" customHeight="1">
      <c r="A54" s="28" t="s">
        <v>57</v>
      </c>
      <c r="B54" s="28"/>
      <c r="C54" s="28"/>
      <c r="D54" s="28"/>
      <c r="E54" s="28"/>
      <c r="F54" s="4">
        <v>5301396</v>
      </c>
      <c r="G54" s="4">
        <v>3233083</v>
      </c>
      <c r="H54" s="4">
        <v>1318698.93</v>
      </c>
      <c r="I54" s="10">
        <f t="shared" si="0"/>
        <v>40.78766087972378</v>
      </c>
    </row>
    <row r="55" spans="1:9" ht="25.5" customHeight="1">
      <c r="A55" s="28" t="s">
        <v>75</v>
      </c>
      <c r="B55" s="28"/>
      <c r="C55" s="28"/>
      <c r="D55" s="28"/>
      <c r="E55" s="28"/>
      <c r="F55" s="4">
        <v>3651745</v>
      </c>
      <c r="G55" s="4">
        <v>2889691</v>
      </c>
      <c r="H55" s="4">
        <v>2477369.44</v>
      </c>
      <c r="I55" s="10">
        <f t="shared" si="0"/>
        <v>85.7312923769358</v>
      </c>
    </row>
    <row r="56" spans="1:9" ht="25.5" customHeight="1">
      <c r="A56" s="27" t="s">
        <v>58</v>
      </c>
      <c r="B56" s="27"/>
      <c r="C56" s="27"/>
      <c r="D56" s="27"/>
      <c r="E56" s="27"/>
      <c r="F56" s="4">
        <v>7339059</v>
      </c>
      <c r="G56" s="4">
        <v>4712276</v>
      </c>
      <c r="H56" s="4">
        <v>3600327.75</v>
      </c>
      <c r="I56" s="10">
        <f t="shared" si="0"/>
        <v>76.40315953479805</v>
      </c>
    </row>
    <row r="57" spans="1:9" ht="50.25" customHeight="1">
      <c r="A57" s="28" t="s">
        <v>59</v>
      </c>
      <c r="B57" s="28"/>
      <c r="C57" s="28"/>
      <c r="D57" s="28"/>
      <c r="E57" s="28"/>
      <c r="F57" s="4">
        <v>7339059</v>
      </c>
      <c r="G57" s="4">
        <v>4712276</v>
      </c>
      <c r="H57" s="4">
        <v>3600327.75</v>
      </c>
      <c r="I57" s="10">
        <f t="shared" si="0"/>
        <v>76.40315953479805</v>
      </c>
    </row>
    <row r="58" spans="1:9" ht="25.5" customHeight="1">
      <c r="A58" s="26" t="s">
        <v>60</v>
      </c>
      <c r="B58" s="26"/>
      <c r="C58" s="26"/>
      <c r="D58" s="26"/>
      <c r="E58" s="26"/>
      <c r="F58" s="4">
        <v>1746120</v>
      </c>
      <c r="G58" s="5"/>
      <c r="H58" s="5"/>
      <c r="I58" s="10"/>
    </row>
    <row r="59" spans="1:9" ht="25.5" customHeight="1">
      <c r="A59" s="27" t="s">
        <v>61</v>
      </c>
      <c r="B59" s="27"/>
      <c r="C59" s="27"/>
      <c r="D59" s="27"/>
      <c r="E59" s="27"/>
      <c r="F59" s="4">
        <v>1746120</v>
      </c>
      <c r="G59" s="5"/>
      <c r="H59" s="5"/>
      <c r="I59" s="10"/>
    </row>
    <row r="60" spans="1:9" ht="25.5" customHeight="1">
      <c r="A60" s="26" t="s">
        <v>62</v>
      </c>
      <c r="B60" s="26"/>
      <c r="C60" s="26"/>
      <c r="D60" s="26"/>
      <c r="E60" s="26"/>
      <c r="F60" s="4">
        <v>34474633</v>
      </c>
      <c r="G60" s="4">
        <v>17084532</v>
      </c>
      <c r="H60" s="4">
        <v>14986034.69</v>
      </c>
      <c r="I60" s="10">
        <f t="shared" si="0"/>
        <v>87.71697515624074</v>
      </c>
    </row>
    <row r="61" spans="1:9" ht="25.5" customHeight="1">
      <c r="A61" s="27" t="s">
        <v>76</v>
      </c>
      <c r="B61" s="27"/>
      <c r="C61" s="27"/>
      <c r="D61" s="27"/>
      <c r="E61" s="27"/>
      <c r="F61" s="4">
        <v>25275991</v>
      </c>
      <c r="G61" s="4">
        <v>13162399</v>
      </c>
      <c r="H61" s="4">
        <v>12668999.69</v>
      </c>
      <c r="I61" s="10">
        <f t="shared" si="0"/>
        <v>96.2514484631563</v>
      </c>
    </row>
    <row r="62" spans="1:9" ht="25.5" customHeight="1">
      <c r="A62" s="27" t="s">
        <v>63</v>
      </c>
      <c r="B62" s="27"/>
      <c r="C62" s="27"/>
      <c r="D62" s="27"/>
      <c r="E62" s="27"/>
      <c r="F62" s="4">
        <v>9198642</v>
      </c>
      <c r="G62" s="4">
        <v>3922133</v>
      </c>
      <c r="H62" s="4">
        <v>2317035</v>
      </c>
      <c r="I62" s="10">
        <f t="shared" si="0"/>
        <v>59.07589059320528</v>
      </c>
    </row>
    <row r="63" spans="1:9" ht="25.5" customHeight="1">
      <c r="A63" s="26" t="s">
        <v>64</v>
      </c>
      <c r="B63" s="26"/>
      <c r="C63" s="26"/>
      <c r="D63" s="26"/>
      <c r="E63" s="26"/>
      <c r="F63" s="4">
        <v>161372</v>
      </c>
      <c r="G63" s="4">
        <v>110976</v>
      </c>
      <c r="H63" s="4">
        <v>82293.69</v>
      </c>
      <c r="I63" s="10">
        <f t="shared" si="0"/>
        <v>74.15449286332179</v>
      </c>
    </row>
    <row r="64" spans="1:9" ht="25.5" customHeight="1">
      <c r="A64" s="20" t="s">
        <v>65</v>
      </c>
      <c r="B64" s="20"/>
      <c r="C64" s="20"/>
      <c r="D64" s="20"/>
      <c r="E64" s="20"/>
      <c r="F64" s="4">
        <v>13843989</v>
      </c>
      <c r="G64" s="4">
        <v>5584128</v>
      </c>
      <c r="H64" s="4">
        <v>1875628</v>
      </c>
      <c r="I64" s="10">
        <f t="shared" si="0"/>
        <v>33.58855670930179</v>
      </c>
    </row>
    <row r="65" spans="1:9" ht="25.5" customHeight="1">
      <c r="A65" s="26" t="s">
        <v>66</v>
      </c>
      <c r="B65" s="26"/>
      <c r="C65" s="26"/>
      <c r="D65" s="26"/>
      <c r="E65" s="26"/>
      <c r="F65" s="4">
        <v>8637605</v>
      </c>
      <c r="G65" s="4">
        <v>2992350</v>
      </c>
      <c r="H65" s="4">
        <v>1875628</v>
      </c>
      <c r="I65" s="10">
        <f t="shared" si="0"/>
        <v>62.680769295035674</v>
      </c>
    </row>
    <row r="66" spans="1:9" ht="46.5" customHeight="1">
      <c r="A66" s="27" t="s">
        <v>67</v>
      </c>
      <c r="B66" s="27"/>
      <c r="C66" s="27"/>
      <c r="D66" s="27"/>
      <c r="E66" s="27"/>
      <c r="F66" s="4">
        <v>821163</v>
      </c>
      <c r="G66" s="4">
        <v>200000</v>
      </c>
      <c r="H66" s="4">
        <v>49950</v>
      </c>
      <c r="I66" s="10">
        <f t="shared" si="0"/>
        <v>24.975</v>
      </c>
    </row>
    <row r="67" spans="1:9" ht="25.5" customHeight="1">
      <c r="A67" s="27" t="s">
        <v>77</v>
      </c>
      <c r="B67" s="27"/>
      <c r="C67" s="27"/>
      <c r="D67" s="27"/>
      <c r="E67" s="27"/>
      <c r="F67" s="4">
        <v>7816442</v>
      </c>
      <c r="G67" s="4">
        <v>2792350</v>
      </c>
      <c r="H67" s="4">
        <v>1825678</v>
      </c>
      <c r="I67" s="10">
        <f t="shared" si="0"/>
        <v>65.38141708596702</v>
      </c>
    </row>
    <row r="68" spans="1:9" ht="25.5" customHeight="1">
      <c r="A68" s="28" t="s">
        <v>78</v>
      </c>
      <c r="B68" s="28"/>
      <c r="C68" s="28"/>
      <c r="D68" s="28"/>
      <c r="E68" s="28"/>
      <c r="F68" s="4">
        <v>7816442</v>
      </c>
      <c r="G68" s="4">
        <v>2792350</v>
      </c>
      <c r="H68" s="4">
        <v>1825678</v>
      </c>
      <c r="I68" s="10">
        <f t="shared" si="0"/>
        <v>65.38141708596702</v>
      </c>
    </row>
    <row r="69" spans="1:9" ht="25.5" customHeight="1">
      <c r="A69" s="26" t="s">
        <v>70</v>
      </c>
      <c r="B69" s="26"/>
      <c r="C69" s="26"/>
      <c r="D69" s="26"/>
      <c r="E69" s="26"/>
      <c r="F69" s="4">
        <v>5206384</v>
      </c>
      <c r="G69" s="4">
        <v>2591778</v>
      </c>
      <c r="H69" s="5"/>
      <c r="I69" s="10">
        <f t="shared" si="0"/>
        <v>0</v>
      </c>
    </row>
    <row r="70" spans="1:9" ht="25.5" customHeight="1">
      <c r="A70" s="27" t="s">
        <v>71</v>
      </c>
      <c r="B70" s="27"/>
      <c r="C70" s="27"/>
      <c r="D70" s="27"/>
      <c r="E70" s="27"/>
      <c r="F70" s="4">
        <v>5206384</v>
      </c>
      <c r="G70" s="4">
        <v>2591778</v>
      </c>
      <c r="H70" s="5"/>
      <c r="I70" s="10">
        <f t="shared" si="0"/>
        <v>0</v>
      </c>
    </row>
    <row r="71" spans="1:9" ht="42.75" customHeight="1">
      <c r="A71" s="22" t="s">
        <v>18</v>
      </c>
      <c r="B71" s="22"/>
      <c r="C71" s="22"/>
      <c r="D71" s="22"/>
      <c r="E71" s="22"/>
      <c r="F71" s="4">
        <v>131275940.76</v>
      </c>
      <c r="G71" s="4">
        <v>72325256</v>
      </c>
      <c r="H71" s="4">
        <v>57337806.84</v>
      </c>
      <c r="I71" s="10">
        <f aca="true" t="shared" si="1" ref="I71:I134">SUM(H71)/G71*100</f>
        <v>79.27771018190381</v>
      </c>
    </row>
    <row r="72" spans="1:9" ht="25.5" customHeight="1">
      <c r="A72" s="20" t="s">
        <v>43</v>
      </c>
      <c r="B72" s="20"/>
      <c r="C72" s="20"/>
      <c r="D72" s="20"/>
      <c r="E72" s="20"/>
      <c r="F72" s="4">
        <v>109408000</v>
      </c>
      <c r="G72" s="4">
        <v>59845256</v>
      </c>
      <c r="H72" s="4">
        <v>52947311.84</v>
      </c>
      <c r="I72" s="10">
        <f t="shared" si="1"/>
        <v>88.47369930208002</v>
      </c>
    </row>
    <row r="73" spans="1:9" ht="43.5" customHeight="1">
      <c r="A73" s="26" t="s">
        <v>44</v>
      </c>
      <c r="B73" s="26"/>
      <c r="C73" s="26"/>
      <c r="D73" s="26"/>
      <c r="E73" s="26"/>
      <c r="F73" s="4">
        <v>4458490</v>
      </c>
      <c r="G73" s="4">
        <v>2200390</v>
      </c>
      <c r="H73" s="4">
        <v>1909636.93</v>
      </c>
      <c r="I73" s="10">
        <f t="shared" si="1"/>
        <v>86.78629379337299</v>
      </c>
    </row>
    <row r="74" spans="1:9" ht="25.5" customHeight="1">
      <c r="A74" s="27" t="s">
        <v>45</v>
      </c>
      <c r="B74" s="27"/>
      <c r="C74" s="27"/>
      <c r="D74" s="27"/>
      <c r="E74" s="27"/>
      <c r="F74" s="4">
        <v>3654500</v>
      </c>
      <c r="G74" s="4">
        <v>1804500</v>
      </c>
      <c r="H74" s="4">
        <v>1616990.52</v>
      </c>
      <c r="I74" s="10">
        <f t="shared" si="1"/>
        <v>89.60878470490441</v>
      </c>
    </row>
    <row r="75" spans="1:9" ht="25.5" customHeight="1">
      <c r="A75" s="28" t="s">
        <v>46</v>
      </c>
      <c r="B75" s="28"/>
      <c r="C75" s="28"/>
      <c r="D75" s="28"/>
      <c r="E75" s="28"/>
      <c r="F75" s="4">
        <v>3654500</v>
      </c>
      <c r="G75" s="4">
        <v>1804500</v>
      </c>
      <c r="H75" s="4">
        <v>1616990.52</v>
      </c>
      <c r="I75" s="10">
        <f t="shared" si="1"/>
        <v>89.60878470490441</v>
      </c>
    </row>
    <row r="76" spans="1:9" ht="25.5" customHeight="1">
      <c r="A76" s="27" t="s">
        <v>47</v>
      </c>
      <c r="B76" s="27"/>
      <c r="C76" s="27"/>
      <c r="D76" s="27"/>
      <c r="E76" s="27"/>
      <c r="F76" s="4">
        <v>803990</v>
      </c>
      <c r="G76" s="4">
        <v>395890</v>
      </c>
      <c r="H76" s="4">
        <v>292646.41</v>
      </c>
      <c r="I76" s="10">
        <f t="shared" si="1"/>
        <v>73.92114223647982</v>
      </c>
    </row>
    <row r="77" spans="1:9" ht="25.5" customHeight="1">
      <c r="A77" s="26" t="s">
        <v>48</v>
      </c>
      <c r="B77" s="26"/>
      <c r="C77" s="26"/>
      <c r="D77" s="26"/>
      <c r="E77" s="26"/>
      <c r="F77" s="4">
        <v>424537</v>
      </c>
      <c r="G77" s="4">
        <v>230097</v>
      </c>
      <c r="H77" s="4">
        <v>182598.46</v>
      </c>
      <c r="I77" s="10">
        <f t="shared" si="1"/>
        <v>79.35716676010551</v>
      </c>
    </row>
    <row r="78" spans="1:9" ht="39" customHeight="1">
      <c r="A78" s="27" t="s">
        <v>49</v>
      </c>
      <c r="B78" s="27"/>
      <c r="C78" s="27"/>
      <c r="D78" s="27"/>
      <c r="E78" s="27"/>
      <c r="F78" s="4">
        <v>99600</v>
      </c>
      <c r="G78" s="4">
        <v>55600</v>
      </c>
      <c r="H78" s="4">
        <v>36550</v>
      </c>
      <c r="I78" s="10">
        <f t="shared" si="1"/>
        <v>65.73741007194245</v>
      </c>
    </row>
    <row r="79" spans="1:9" ht="25.5" customHeight="1">
      <c r="A79" s="27" t="s">
        <v>50</v>
      </c>
      <c r="B79" s="27"/>
      <c r="C79" s="27"/>
      <c r="D79" s="27"/>
      <c r="E79" s="27"/>
      <c r="F79" s="4">
        <v>211821</v>
      </c>
      <c r="G79" s="4">
        <v>109441</v>
      </c>
      <c r="H79" s="4">
        <v>92569.13</v>
      </c>
      <c r="I79" s="10">
        <f t="shared" si="1"/>
        <v>84.5835929861752</v>
      </c>
    </row>
    <row r="80" spans="1:9" ht="25.5" customHeight="1">
      <c r="A80" s="27" t="s">
        <v>51</v>
      </c>
      <c r="B80" s="27"/>
      <c r="C80" s="27"/>
      <c r="D80" s="27"/>
      <c r="E80" s="27"/>
      <c r="F80" s="4">
        <v>10440</v>
      </c>
      <c r="G80" s="4">
        <v>8000</v>
      </c>
      <c r="H80" s="5"/>
      <c r="I80" s="10">
        <f t="shared" si="1"/>
        <v>0</v>
      </c>
    </row>
    <row r="81" spans="1:9" ht="33.75" customHeight="1">
      <c r="A81" s="27" t="s">
        <v>52</v>
      </c>
      <c r="B81" s="27"/>
      <c r="C81" s="27"/>
      <c r="D81" s="27"/>
      <c r="E81" s="27"/>
      <c r="F81" s="4">
        <v>102676</v>
      </c>
      <c r="G81" s="4">
        <v>57056</v>
      </c>
      <c r="H81" s="4">
        <v>53479.33</v>
      </c>
      <c r="I81" s="10">
        <f t="shared" si="1"/>
        <v>93.7312990745934</v>
      </c>
    </row>
    <row r="82" spans="1:9" ht="36" customHeight="1">
      <c r="A82" s="28" t="s">
        <v>54</v>
      </c>
      <c r="B82" s="28"/>
      <c r="C82" s="28"/>
      <c r="D82" s="28"/>
      <c r="E82" s="28"/>
      <c r="F82" s="4">
        <v>2493</v>
      </c>
      <c r="G82" s="4">
        <v>1893</v>
      </c>
      <c r="H82" s="11">
        <v>387.17</v>
      </c>
      <c r="I82" s="10">
        <f t="shared" si="1"/>
        <v>20.4527205493925</v>
      </c>
    </row>
    <row r="83" spans="1:9" ht="25.5" customHeight="1">
      <c r="A83" s="28" t="s">
        <v>55</v>
      </c>
      <c r="B83" s="28"/>
      <c r="C83" s="28"/>
      <c r="D83" s="28"/>
      <c r="E83" s="28"/>
      <c r="F83" s="4">
        <v>29620</v>
      </c>
      <c r="G83" s="4">
        <v>15600</v>
      </c>
      <c r="H83" s="4">
        <v>14899.8</v>
      </c>
      <c r="I83" s="10">
        <f t="shared" si="1"/>
        <v>95.51153846153846</v>
      </c>
    </row>
    <row r="84" spans="1:9" ht="25.5" customHeight="1">
      <c r="A84" s="28" t="s">
        <v>56</v>
      </c>
      <c r="B84" s="28"/>
      <c r="C84" s="28"/>
      <c r="D84" s="28"/>
      <c r="E84" s="28"/>
      <c r="F84" s="4">
        <v>67563</v>
      </c>
      <c r="G84" s="4">
        <v>37363</v>
      </c>
      <c r="H84" s="4">
        <v>36812.54</v>
      </c>
      <c r="I84" s="10">
        <f t="shared" si="1"/>
        <v>98.52672429944063</v>
      </c>
    </row>
    <row r="85" spans="1:9" ht="34.5" customHeight="1">
      <c r="A85" s="28" t="s">
        <v>57</v>
      </c>
      <c r="B85" s="28"/>
      <c r="C85" s="28"/>
      <c r="D85" s="28"/>
      <c r="E85" s="28"/>
      <c r="F85" s="4">
        <v>3000</v>
      </c>
      <c r="G85" s="4">
        <v>2200</v>
      </c>
      <c r="H85" s="4">
        <v>1379.82</v>
      </c>
      <c r="I85" s="10">
        <f t="shared" si="1"/>
        <v>62.7190909090909</v>
      </c>
    </row>
    <row r="86" spans="1:9" ht="25.5" customHeight="1">
      <c r="A86" s="26" t="s">
        <v>60</v>
      </c>
      <c r="B86" s="26"/>
      <c r="C86" s="26"/>
      <c r="D86" s="26"/>
      <c r="E86" s="26"/>
      <c r="F86" s="4">
        <v>104513600</v>
      </c>
      <c r="G86" s="4">
        <v>57409134</v>
      </c>
      <c r="H86" s="4">
        <v>50850677.79</v>
      </c>
      <c r="I86" s="10">
        <f t="shared" si="1"/>
        <v>88.57593600001003</v>
      </c>
    </row>
    <row r="87" spans="1:9" ht="42.75" customHeight="1">
      <c r="A87" s="27" t="s">
        <v>61</v>
      </c>
      <c r="B87" s="27"/>
      <c r="C87" s="27"/>
      <c r="D87" s="27"/>
      <c r="E87" s="27"/>
      <c r="F87" s="4">
        <v>104513600</v>
      </c>
      <c r="G87" s="4">
        <v>57409134</v>
      </c>
      <c r="H87" s="4">
        <v>50850677.79</v>
      </c>
      <c r="I87" s="10">
        <f t="shared" si="1"/>
        <v>88.57593600001003</v>
      </c>
    </row>
    <row r="88" spans="1:9" ht="25.5" customHeight="1">
      <c r="A88" s="26" t="s">
        <v>64</v>
      </c>
      <c r="B88" s="26"/>
      <c r="C88" s="26"/>
      <c r="D88" s="26"/>
      <c r="E88" s="26"/>
      <c r="F88" s="4">
        <v>11373</v>
      </c>
      <c r="G88" s="4">
        <v>5635</v>
      </c>
      <c r="H88" s="4">
        <v>4398.66</v>
      </c>
      <c r="I88" s="10">
        <f t="shared" si="1"/>
        <v>78.05962732919255</v>
      </c>
    </row>
    <row r="89" spans="1:9" ht="25.5" customHeight="1">
      <c r="A89" s="20" t="s">
        <v>65</v>
      </c>
      <c r="B89" s="20"/>
      <c r="C89" s="20"/>
      <c r="D89" s="20"/>
      <c r="E89" s="20"/>
      <c r="F89" s="4">
        <v>21867940.76</v>
      </c>
      <c r="G89" s="4">
        <v>12480000</v>
      </c>
      <c r="H89" s="4">
        <v>4390495</v>
      </c>
      <c r="I89" s="10">
        <f t="shared" si="1"/>
        <v>35.180248397435896</v>
      </c>
    </row>
    <row r="90" spans="1:9" ht="25.5" customHeight="1">
      <c r="A90" s="26" t="s">
        <v>70</v>
      </c>
      <c r="B90" s="26"/>
      <c r="C90" s="26"/>
      <c r="D90" s="26"/>
      <c r="E90" s="26"/>
      <c r="F90" s="4">
        <v>21867940.76</v>
      </c>
      <c r="G90" s="4">
        <v>12480000</v>
      </c>
      <c r="H90" s="4">
        <v>4390495</v>
      </c>
      <c r="I90" s="10">
        <f t="shared" si="1"/>
        <v>35.180248397435896</v>
      </c>
    </row>
    <row r="91" spans="1:9" ht="40.5" customHeight="1">
      <c r="A91" s="27" t="s">
        <v>71</v>
      </c>
      <c r="B91" s="27"/>
      <c r="C91" s="27"/>
      <c r="D91" s="27"/>
      <c r="E91" s="27"/>
      <c r="F91" s="4">
        <v>21867940.76</v>
      </c>
      <c r="G91" s="4">
        <v>12480000</v>
      </c>
      <c r="H91" s="4">
        <v>4390495</v>
      </c>
      <c r="I91" s="10">
        <f t="shared" si="1"/>
        <v>35.180248397435896</v>
      </c>
    </row>
    <row r="92" spans="1:9" ht="45" customHeight="1">
      <c r="A92" s="22" t="s">
        <v>20</v>
      </c>
      <c r="B92" s="22"/>
      <c r="C92" s="22"/>
      <c r="D92" s="22"/>
      <c r="E92" s="22"/>
      <c r="F92" s="4">
        <v>215481177</v>
      </c>
      <c r="G92" s="4">
        <v>102778716.89</v>
      </c>
      <c r="H92" s="4">
        <v>86091504.03</v>
      </c>
      <c r="I92" s="10">
        <f t="shared" si="1"/>
        <v>83.76394124684427</v>
      </c>
    </row>
    <row r="93" spans="1:9" ht="25.5" customHeight="1">
      <c r="A93" s="20" t="s">
        <v>43</v>
      </c>
      <c r="B93" s="20"/>
      <c r="C93" s="20"/>
      <c r="D93" s="20"/>
      <c r="E93" s="20"/>
      <c r="F93" s="4">
        <v>211489107</v>
      </c>
      <c r="G93" s="4">
        <v>101883072.89</v>
      </c>
      <c r="H93" s="4">
        <v>85539812.11</v>
      </c>
      <c r="I93" s="10">
        <f t="shared" si="1"/>
        <v>83.95880658444086</v>
      </c>
    </row>
    <row r="94" spans="1:9" ht="25.5" customHeight="1">
      <c r="A94" s="26" t="s">
        <v>44</v>
      </c>
      <c r="B94" s="26"/>
      <c r="C94" s="26"/>
      <c r="D94" s="26"/>
      <c r="E94" s="26"/>
      <c r="F94" s="4">
        <v>115285911</v>
      </c>
      <c r="G94" s="4">
        <v>58579094</v>
      </c>
      <c r="H94" s="4">
        <v>51297268.82</v>
      </c>
      <c r="I94" s="10">
        <f t="shared" si="1"/>
        <v>87.5692423990033</v>
      </c>
    </row>
    <row r="95" spans="1:9" ht="25.5" customHeight="1">
      <c r="A95" s="27" t="s">
        <v>45</v>
      </c>
      <c r="B95" s="27"/>
      <c r="C95" s="27"/>
      <c r="D95" s="27"/>
      <c r="E95" s="27"/>
      <c r="F95" s="4">
        <v>94475852</v>
      </c>
      <c r="G95" s="4">
        <v>47970502</v>
      </c>
      <c r="H95" s="4">
        <v>42075159.48</v>
      </c>
      <c r="I95" s="10">
        <f t="shared" si="1"/>
        <v>87.71048399701967</v>
      </c>
    </row>
    <row r="96" spans="1:9" ht="25.5" customHeight="1">
      <c r="A96" s="28" t="s">
        <v>46</v>
      </c>
      <c r="B96" s="28"/>
      <c r="C96" s="28"/>
      <c r="D96" s="28"/>
      <c r="E96" s="28"/>
      <c r="F96" s="4">
        <v>94475852</v>
      </c>
      <c r="G96" s="4">
        <v>47970502</v>
      </c>
      <c r="H96" s="4">
        <v>42075159.48</v>
      </c>
      <c r="I96" s="10">
        <f t="shared" si="1"/>
        <v>87.71048399701967</v>
      </c>
    </row>
    <row r="97" spans="1:9" ht="25.5" customHeight="1">
      <c r="A97" s="27" t="s">
        <v>47</v>
      </c>
      <c r="B97" s="27"/>
      <c r="C97" s="27"/>
      <c r="D97" s="27"/>
      <c r="E97" s="27"/>
      <c r="F97" s="4">
        <v>20810059</v>
      </c>
      <c r="G97" s="4">
        <v>10608592</v>
      </c>
      <c r="H97" s="4">
        <v>9222109.34</v>
      </c>
      <c r="I97" s="10">
        <f t="shared" si="1"/>
        <v>86.930568542932</v>
      </c>
    </row>
    <row r="98" spans="1:9" ht="25.5" customHeight="1">
      <c r="A98" s="26" t="s">
        <v>48</v>
      </c>
      <c r="B98" s="26"/>
      <c r="C98" s="26"/>
      <c r="D98" s="26"/>
      <c r="E98" s="26"/>
      <c r="F98" s="4">
        <v>19249438</v>
      </c>
      <c r="G98" s="4">
        <v>9315666.91</v>
      </c>
      <c r="H98" s="4">
        <v>6528388.77</v>
      </c>
      <c r="I98" s="10">
        <f t="shared" si="1"/>
        <v>70.0796715154342</v>
      </c>
    </row>
    <row r="99" spans="1:9" ht="39.75" customHeight="1">
      <c r="A99" s="27" t="s">
        <v>49</v>
      </c>
      <c r="B99" s="27"/>
      <c r="C99" s="27"/>
      <c r="D99" s="27"/>
      <c r="E99" s="27"/>
      <c r="F99" s="4">
        <v>4239678</v>
      </c>
      <c r="G99" s="4">
        <v>2699034</v>
      </c>
      <c r="H99" s="4">
        <v>2085120.04</v>
      </c>
      <c r="I99" s="10">
        <f t="shared" si="1"/>
        <v>77.25430802279631</v>
      </c>
    </row>
    <row r="100" spans="1:9" ht="45" customHeight="1">
      <c r="A100" s="27" t="s">
        <v>73</v>
      </c>
      <c r="B100" s="27"/>
      <c r="C100" s="27"/>
      <c r="D100" s="27"/>
      <c r="E100" s="27"/>
      <c r="F100" s="4">
        <v>159359</v>
      </c>
      <c r="G100" s="4">
        <v>87750</v>
      </c>
      <c r="H100" s="4">
        <v>67677.98</v>
      </c>
      <c r="I100" s="10">
        <f t="shared" si="1"/>
        <v>77.12590313390312</v>
      </c>
    </row>
    <row r="101" spans="1:9" ht="25.5" customHeight="1">
      <c r="A101" s="27" t="s">
        <v>74</v>
      </c>
      <c r="B101" s="27"/>
      <c r="C101" s="27"/>
      <c r="D101" s="27"/>
      <c r="E101" s="27"/>
      <c r="F101" s="4">
        <v>870201</v>
      </c>
      <c r="G101" s="4">
        <v>426143</v>
      </c>
      <c r="H101" s="4">
        <v>362157.73</v>
      </c>
      <c r="I101" s="10">
        <f t="shared" si="1"/>
        <v>84.98502380656258</v>
      </c>
    </row>
    <row r="102" spans="1:9" ht="25.5" customHeight="1">
      <c r="A102" s="27" t="s">
        <v>50</v>
      </c>
      <c r="B102" s="27"/>
      <c r="C102" s="27"/>
      <c r="D102" s="27"/>
      <c r="E102" s="27"/>
      <c r="F102" s="4">
        <v>7307540</v>
      </c>
      <c r="G102" s="4">
        <v>3422244.91</v>
      </c>
      <c r="H102" s="4">
        <v>2012592.79</v>
      </c>
      <c r="I102" s="10">
        <f t="shared" si="1"/>
        <v>58.80913970005729</v>
      </c>
    </row>
    <row r="103" spans="1:9" ht="25.5" customHeight="1">
      <c r="A103" s="27" t="s">
        <v>51</v>
      </c>
      <c r="B103" s="27"/>
      <c r="C103" s="27"/>
      <c r="D103" s="27"/>
      <c r="E103" s="27"/>
      <c r="F103" s="4">
        <v>275835</v>
      </c>
      <c r="G103" s="4">
        <v>129265</v>
      </c>
      <c r="H103" s="4">
        <v>90647.35</v>
      </c>
      <c r="I103" s="10">
        <f t="shared" si="1"/>
        <v>70.12520790623913</v>
      </c>
    </row>
    <row r="104" spans="1:9" ht="35.25" customHeight="1">
      <c r="A104" s="27" t="s">
        <v>52</v>
      </c>
      <c r="B104" s="27"/>
      <c r="C104" s="27"/>
      <c r="D104" s="27"/>
      <c r="E104" s="27"/>
      <c r="F104" s="4">
        <v>2695661</v>
      </c>
      <c r="G104" s="4">
        <v>1477643</v>
      </c>
      <c r="H104" s="4">
        <v>1337165.68</v>
      </c>
      <c r="I104" s="10">
        <f t="shared" si="1"/>
        <v>90.49314888643603</v>
      </c>
    </row>
    <row r="105" spans="1:9" ht="25.5" customHeight="1">
      <c r="A105" s="28" t="s">
        <v>53</v>
      </c>
      <c r="B105" s="28"/>
      <c r="C105" s="28"/>
      <c r="D105" s="28"/>
      <c r="E105" s="28"/>
      <c r="F105" s="4">
        <v>834956</v>
      </c>
      <c r="G105" s="4">
        <v>551040</v>
      </c>
      <c r="H105" s="4">
        <v>525345.27</v>
      </c>
      <c r="I105" s="10">
        <f t="shared" si="1"/>
        <v>95.33704812717771</v>
      </c>
    </row>
    <row r="106" spans="1:9" ht="41.25" customHeight="1">
      <c r="A106" s="28" t="s">
        <v>54</v>
      </c>
      <c r="B106" s="28"/>
      <c r="C106" s="28"/>
      <c r="D106" s="28"/>
      <c r="E106" s="28"/>
      <c r="F106" s="4">
        <v>176888</v>
      </c>
      <c r="G106" s="4">
        <v>84248</v>
      </c>
      <c r="H106" s="4">
        <v>51177.14</v>
      </c>
      <c r="I106" s="10">
        <f t="shared" si="1"/>
        <v>60.74582185927262</v>
      </c>
    </row>
    <row r="107" spans="1:9" ht="25.5" customHeight="1">
      <c r="A107" s="28" t="s">
        <v>55</v>
      </c>
      <c r="B107" s="28"/>
      <c r="C107" s="28"/>
      <c r="D107" s="28"/>
      <c r="E107" s="28"/>
      <c r="F107" s="4">
        <v>984837</v>
      </c>
      <c r="G107" s="4">
        <v>462819</v>
      </c>
      <c r="H107" s="4">
        <v>412499.94</v>
      </c>
      <c r="I107" s="10">
        <f t="shared" si="1"/>
        <v>89.12770219027308</v>
      </c>
    </row>
    <row r="108" spans="1:9" ht="25.5" customHeight="1">
      <c r="A108" s="28" t="s">
        <v>56</v>
      </c>
      <c r="B108" s="28"/>
      <c r="C108" s="28"/>
      <c r="D108" s="28"/>
      <c r="E108" s="28"/>
      <c r="F108" s="4">
        <v>645219</v>
      </c>
      <c r="G108" s="4">
        <v>351715</v>
      </c>
      <c r="H108" s="4">
        <v>325620.84</v>
      </c>
      <c r="I108" s="10">
        <f t="shared" si="1"/>
        <v>92.58087940520025</v>
      </c>
    </row>
    <row r="109" spans="1:9" ht="26.25" customHeight="1">
      <c r="A109" s="28" t="s">
        <v>57</v>
      </c>
      <c r="B109" s="28"/>
      <c r="C109" s="28"/>
      <c r="D109" s="28"/>
      <c r="E109" s="28"/>
      <c r="F109" s="4">
        <v>53761</v>
      </c>
      <c r="G109" s="4">
        <v>27821</v>
      </c>
      <c r="H109" s="4">
        <v>22522.49</v>
      </c>
      <c r="I109" s="10">
        <f t="shared" si="1"/>
        <v>80.9549980230761</v>
      </c>
    </row>
    <row r="110" spans="1:9" ht="30.75" customHeight="1">
      <c r="A110" s="27" t="s">
        <v>58</v>
      </c>
      <c r="B110" s="27"/>
      <c r="C110" s="27"/>
      <c r="D110" s="27"/>
      <c r="E110" s="27"/>
      <c r="F110" s="4">
        <v>3701164</v>
      </c>
      <c r="G110" s="4">
        <v>1073587</v>
      </c>
      <c r="H110" s="4">
        <v>573027.2</v>
      </c>
      <c r="I110" s="10">
        <f t="shared" si="1"/>
        <v>53.375012923964235</v>
      </c>
    </row>
    <row r="111" spans="1:9" ht="41.25" customHeight="1">
      <c r="A111" s="28" t="s">
        <v>59</v>
      </c>
      <c r="B111" s="28"/>
      <c r="C111" s="28"/>
      <c r="D111" s="28"/>
      <c r="E111" s="28"/>
      <c r="F111" s="4">
        <v>3701164</v>
      </c>
      <c r="G111" s="4">
        <v>1073587</v>
      </c>
      <c r="H111" s="4">
        <v>573027.2</v>
      </c>
      <c r="I111" s="10">
        <f t="shared" si="1"/>
        <v>53.375012923964235</v>
      </c>
    </row>
    <row r="112" spans="1:9" ht="25.5" customHeight="1">
      <c r="A112" s="26" t="s">
        <v>60</v>
      </c>
      <c r="B112" s="26"/>
      <c r="C112" s="26"/>
      <c r="D112" s="26"/>
      <c r="E112" s="26"/>
      <c r="F112" s="4">
        <v>1518700</v>
      </c>
      <c r="G112" s="4">
        <v>807712</v>
      </c>
      <c r="H112" s="4">
        <v>748026.34</v>
      </c>
      <c r="I112" s="10">
        <f t="shared" si="1"/>
        <v>92.6105270195317</v>
      </c>
    </row>
    <row r="113" spans="1:9" ht="37.5" customHeight="1">
      <c r="A113" s="27" t="s">
        <v>61</v>
      </c>
      <c r="B113" s="27"/>
      <c r="C113" s="27"/>
      <c r="D113" s="27"/>
      <c r="E113" s="27"/>
      <c r="F113" s="4">
        <v>1518700</v>
      </c>
      <c r="G113" s="4">
        <v>807712</v>
      </c>
      <c r="H113" s="4">
        <v>748026.34</v>
      </c>
      <c r="I113" s="10">
        <f t="shared" si="1"/>
        <v>92.6105270195317</v>
      </c>
    </row>
    <row r="114" spans="1:9" ht="25.5" customHeight="1">
      <c r="A114" s="26" t="s">
        <v>62</v>
      </c>
      <c r="B114" s="26"/>
      <c r="C114" s="26"/>
      <c r="D114" s="26"/>
      <c r="E114" s="26"/>
      <c r="F114" s="4">
        <v>75077164</v>
      </c>
      <c r="G114" s="4">
        <v>32987901.98</v>
      </c>
      <c r="H114" s="4">
        <v>26819678.99</v>
      </c>
      <c r="I114" s="10">
        <f t="shared" si="1"/>
        <v>81.30156020913458</v>
      </c>
    </row>
    <row r="115" spans="1:9" ht="25.5" customHeight="1">
      <c r="A115" s="27" t="s">
        <v>63</v>
      </c>
      <c r="B115" s="27"/>
      <c r="C115" s="27"/>
      <c r="D115" s="27"/>
      <c r="E115" s="27"/>
      <c r="F115" s="4">
        <v>75077164</v>
      </c>
      <c r="G115" s="4">
        <v>32987901.98</v>
      </c>
      <c r="H115" s="4">
        <v>26819678.99</v>
      </c>
      <c r="I115" s="10">
        <f t="shared" si="1"/>
        <v>81.30156020913458</v>
      </c>
    </row>
    <row r="116" spans="1:9" ht="25.5" customHeight="1">
      <c r="A116" s="26" t="s">
        <v>64</v>
      </c>
      <c r="B116" s="26"/>
      <c r="C116" s="26"/>
      <c r="D116" s="26"/>
      <c r="E116" s="26"/>
      <c r="F116" s="4">
        <v>357894</v>
      </c>
      <c r="G116" s="4">
        <v>192698</v>
      </c>
      <c r="H116" s="4">
        <v>146449.19</v>
      </c>
      <c r="I116" s="10">
        <f t="shared" si="1"/>
        <v>75.99933055869806</v>
      </c>
    </row>
    <row r="117" spans="1:9" ht="25.5" customHeight="1">
      <c r="A117" s="20" t="s">
        <v>65</v>
      </c>
      <c r="B117" s="20"/>
      <c r="C117" s="20"/>
      <c r="D117" s="20"/>
      <c r="E117" s="20"/>
      <c r="F117" s="4">
        <v>3992070</v>
      </c>
      <c r="G117" s="4">
        <v>895644</v>
      </c>
      <c r="H117" s="4">
        <v>551691.92</v>
      </c>
      <c r="I117" s="10">
        <f t="shared" si="1"/>
        <v>61.59723282911514</v>
      </c>
    </row>
    <row r="118" spans="1:9" ht="25.5" customHeight="1">
      <c r="A118" s="26" t="s">
        <v>66</v>
      </c>
      <c r="B118" s="26"/>
      <c r="C118" s="26"/>
      <c r="D118" s="26"/>
      <c r="E118" s="26"/>
      <c r="F118" s="4">
        <v>2327300</v>
      </c>
      <c r="G118" s="4">
        <v>555644</v>
      </c>
      <c r="H118" s="4">
        <v>464073.94</v>
      </c>
      <c r="I118" s="10">
        <f t="shared" si="1"/>
        <v>83.52001281396002</v>
      </c>
    </row>
    <row r="119" spans="1:9" ht="25.5" customHeight="1">
      <c r="A119" s="27" t="s">
        <v>67</v>
      </c>
      <c r="B119" s="27"/>
      <c r="C119" s="27"/>
      <c r="D119" s="27"/>
      <c r="E119" s="27"/>
      <c r="F119" s="4">
        <v>2327300</v>
      </c>
      <c r="G119" s="4">
        <v>555644</v>
      </c>
      <c r="H119" s="4">
        <v>464073.94</v>
      </c>
      <c r="I119" s="10">
        <f t="shared" si="1"/>
        <v>83.52001281396002</v>
      </c>
    </row>
    <row r="120" spans="1:9" ht="25.5" customHeight="1">
      <c r="A120" s="26" t="s">
        <v>70</v>
      </c>
      <c r="B120" s="26"/>
      <c r="C120" s="26"/>
      <c r="D120" s="26"/>
      <c r="E120" s="26"/>
      <c r="F120" s="4">
        <v>1664770</v>
      </c>
      <c r="G120" s="4">
        <v>340000</v>
      </c>
      <c r="H120" s="4">
        <v>87617.98</v>
      </c>
      <c r="I120" s="10">
        <f t="shared" si="1"/>
        <v>25.76999411764706</v>
      </c>
    </row>
    <row r="121" spans="1:9" ht="25.5" customHeight="1">
      <c r="A121" s="27" t="s">
        <v>79</v>
      </c>
      <c r="B121" s="27"/>
      <c r="C121" s="27"/>
      <c r="D121" s="27"/>
      <c r="E121" s="27"/>
      <c r="F121" s="4">
        <v>1664770</v>
      </c>
      <c r="G121" s="4">
        <v>340000</v>
      </c>
      <c r="H121" s="4">
        <v>87617.98</v>
      </c>
      <c r="I121" s="10">
        <f t="shared" si="1"/>
        <v>25.76999411764706</v>
      </c>
    </row>
    <row r="122" spans="1:9" ht="27" customHeight="1">
      <c r="A122" s="22" t="s">
        <v>21</v>
      </c>
      <c r="B122" s="22"/>
      <c r="C122" s="22"/>
      <c r="D122" s="22"/>
      <c r="E122" s="22"/>
      <c r="F122" s="4">
        <v>223183321</v>
      </c>
      <c r="G122" s="4">
        <v>112308891</v>
      </c>
      <c r="H122" s="4">
        <v>107422081.84</v>
      </c>
      <c r="I122" s="10">
        <f t="shared" si="1"/>
        <v>95.64877801170701</v>
      </c>
    </row>
    <row r="123" spans="1:9" ht="25.5" customHeight="1">
      <c r="A123" s="20" t="s">
        <v>43</v>
      </c>
      <c r="B123" s="20"/>
      <c r="C123" s="20"/>
      <c r="D123" s="20"/>
      <c r="E123" s="20"/>
      <c r="F123" s="4">
        <v>217636248</v>
      </c>
      <c r="G123" s="4">
        <v>111487884</v>
      </c>
      <c r="H123" s="4">
        <v>107298146.84</v>
      </c>
      <c r="I123" s="10">
        <f t="shared" si="1"/>
        <v>96.24197983701978</v>
      </c>
    </row>
    <row r="124" spans="1:9" ht="38.25" customHeight="1">
      <c r="A124" s="26" t="s">
        <v>44</v>
      </c>
      <c r="B124" s="26"/>
      <c r="C124" s="26"/>
      <c r="D124" s="26"/>
      <c r="E124" s="26"/>
      <c r="F124" s="4">
        <v>153186177</v>
      </c>
      <c r="G124" s="4">
        <v>81450194</v>
      </c>
      <c r="H124" s="4">
        <v>80325994.84</v>
      </c>
      <c r="I124" s="10">
        <f t="shared" si="1"/>
        <v>98.61977104683139</v>
      </c>
    </row>
    <row r="125" spans="1:9" ht="25.5" customHeight="1">
      <c r="A125" s="27" t="s">
        <v>45</v>
      </c>
      <c r="B125" s="27"/>
      <c r="C125" s="27"/>
      <c r="D125" s="27"/>
      <c r="E125" s="27"/>
      <c r="F125" s="4">
        <v>125512644</v>
      </c>
      <c r="G125" s="4">
        <v>66725037</v>
      </c>
      <c r="H125" s="4">
        <v>65807404.64</v>
      </c>
      <c r="I125" s="10">
        <f t="shared" si="1"/>
        <v>98.62475556214379</v>
      </c>
    </row>
    <row r="126" spans="1:9" ht="25.5" customHeight="1">
      <c r="A126" s="28" t="s">
        <v>46</v>
      </c>
      <c r="B126" s="28"/>
      <c r="C126" s="28"/>
      <c r="D126" s="28"/>
      <c r="E126" s="28"/>
      <c r="F126" s="4">
        <v>125512644</v>
      </c>
      <c r="G126" s="4">
        <v>66725037</v>
      </c>
      <c r="H126" s="4">
        <v>65807404.64</v>
      </c>
      <c r="I126" s="10">
        <f t="shared" si="1"/>
        <v>98.62475556214379</v>
      </c>
    </row>
    <row r="127" spans="1:9" ht="25.5" customHeight="1">
      <c r="A127" s="27" t="s">
        <v>47</v>
      </c>
      <c r="B127" s="27"/>
      <c r="C127" s="27"/>
      <c r="D127" s="27"/>
      <c r="E127" s="27"/>
      <c r="F127" s="4">
        <v>27673533</v>
      </c>
      <c r="G127" s="4">
        <v>14725157</v>
      </c>
      <c r="H127" s="4">
        <v>14518590.2</v>
      </c>
      <c r="I127" s="10">
        <f t="shared" si="1"/>
        <v>98.59718439674361</v>
      </c>
    </row>
    <row r="128" spans="1:9" ht="25.5" customHeight="1">
      <c r="A128" s="26" t="s">
        <v>48</v>
      </c>
      <c r="B128" s="26"/>
      <c r="C128" s="26"/>
      <c r="D128" s="26"/>
      <c r="E128" s="26"/>
      <c r="F128" s="4">
        <v>20469430</v>
      </c>
      <c r="G128" s="4">
        <v>9490587</v>
      </c>
      <c r="H128" s="4">
        <v>7619959.23</v>
      </c>
      <c r="I128" s="10">
        <f t="shared" si="1"/>
        <v>80.28965152524286</v>
      </c>
    </row>
    <row r="129" spans="1:9" ht="43.5" customHeight="1">
      <c r="A129" s="27" t="s">
        <v>49</v>
      </c>
      <c r="B129" s="27"/>
      <c r="C129" s="27"/>
      <c r="D129" s="27"/>
      <c r="E129" s="27"/>
      <c r="F129" s="4">
        <v>2258661</v>
      </c>
      <c r="G129" s="4">
        <v>1097744</v>
      </c>
      <c r="H129" s="4">
        <v>859217.77</v>
      </c>
      <c r="I129" s="10">
        <f t="shared" si="1"/>
        <v>78.27123354807678</v>
      </c>
    </row>
    <row r="130" spans="1:9" ht="25.5" customHeight="1">
      <c r="A130" s="27" t="s">
        <v>50</v>
      </c>
      <c r="B130" s="27"/>
      <c r="C130" s="27"/>
      <c r="D130" s="27"/>
      <c r="E130" s="27"/>
      <c r="F130" s="4">
        <v>6522799</v>
      </c>
      <c r="G130" s="4">
        <v>2670047</v>
      </c>
      <c r="H130" s="4">
        <v>2207326.25</v>
      </c>
      <c r="I130" s="10">
        <f t="shared" si="1"/>
        <v>82.66993989244385</v>
      </c>
    </row>
    <row r="131" spans="1:9" ht="41.25" customHeight="1">
      <c r="A131" s="27" t="s">
        <v>52</v>
      </c>
      <c r="B131" s="27"/>
      <c r="C131" s="27"/>
      <c r="D131" s="27"/>
      <c r="E131" s="27"/>
      <c r="F131" s="4">
        <v>9362100</v>
      </c>
      <c r="G131" s="4">
        <v>4369618</v>
      </c>
      <c r="H131" s="4">
        <v>4126005.21</v>
      </c>
      <c r="I131" s="10">
        <f t="shared" si="1"/>
        <v>94.42484926599991</v>
      </c>
    </row>
    <row r="132" spans="1:9" ht="25.5" customHeight="1">
      <c r="A132" s="28" t="s">
        <v>53</v>
      </c>
      <c r="B132" s="28"/>
      <c r="C132" s="28"/>
      <c r="D132" s="28"/>
      <c r="E132" s="28"/>
      <c r="F132" s="4">
        <v>4300598</v>
      </c>
      <c r="G132" s="4">
        <v>2446995</v>
      </c>
      <c r="H132" s="4">
        <v>2426145.28</v>
      </c>
      <c r="I132" s="10">
        <f t="shared" si="1"/>
        <v>99.14794595003258</v>
      </c>
    </row>
    <row r="133" spans="1:9" ht="44.25" customHeight="1">
      <c r="A133" s="28" t="s">
        <v>54</v>
      </c>
      <c r="B133" s="28"/>
      <c r="C133" s="28"/>
      <c r="D133" s="28"/>
      <c r="E133" s="28"/>
      <c r="F133" s="4">
        <v>340548</v>
      </c>
      <c r="G133" s="4">
        <v>114588</v>
      </c>
      <c r="H133" s="4">
        <v>76192.27</v>
      </c>
      <c r="I133" s="10">
        <f t="shared" si="1"/>
        <v>66.49236394735924</v>
      </c>
    </row>
    <row r="134" spans="1:9" ht="25.5" customHeight="1">
      <c r="A134" s="28" t="s">
        <v>55</v>
      </c>
      <c r="B134" s="28"/>
      <c r="C134" s="28"/>
      <c r="D134" s="28"/>
      <c r="E134" s="28"/>
      <c r="F134" s="4">
        <v>3057950</v>
      </c>
      <c r="G134" s="4">
        <v>948288</v>
      </c>
      <c r="H134" s="4">
        <v>833538.01</v>
      </c>
      <c r="I134" s="10">
        <f t="shared" si="1"/>
        <v>87.89924685327665</v>
      </c>
    </row>
    <row r="135" spans="1:9" ht="25.5" customHeight="1">
      <c r="A135" s="28" t="s">
        <v>56</v>
      </c>
      <c r="B135" s="28"/>
      <c r="C135" s="28"/>
      <c r="D135" s="28"/>
      <c r="E135" s="28"/>
      <c r="F135" s="4">
        <v>1112979</v>
      </c>
      <c r="G135" s="4">
        <v>678099</v>
      </c>
      <c r="H135" s="4">
        <v>625986.89</v>
      </c>
      <c r="I135" s="10">
        <f aca="true" t="shared" si="2" ref="I135:I198">SUM(H135)/G135*100</f>
        <v>92.31497023296008</v>
      </c>
    </row>
    <row r="136" spans="1:9" ht="46.5" customHeight="1">
      <c r="A136" s="28" t="s">
        <v>57</v>
      </c>
      <c r="B136" s="28"/>
      <c r="C136" s="28"/>
      <c r="D136" s="28"/>
      <c r="E136" s="28"/>
      <c r="F136" s="4">
        <v>550025</v>
      </c>
      <c r="G136" s="4">
        <v>181648</v>
      </c>
      <c r="H136" s="4">
        <v>164142.76</v>
      </c>
      <c r="I136" s="10">
        <f t="shared" si="2"/>
        <v>90.36309785959659</v>
      </c>
    </row>
    <row r="137" spans="1:9" ht="25.5" customHeight="1">
      <c r="A137" s="27" t="s">
        <v>58</v>
      </c>
      <c r="B137" s="27"/>
      <c r="C137" s="27"/>
      <c r="D137" s="27"/>
      <c r="E137" s="27"/>
      <c r="F137" s="4">
        <v>2325870</v>
      </c>
      <c r="G137" s="4">
        <v>1353178</v>
      </c>
      <c r="H137" s="4">
        <v>427410</v>
      </c>
      <c r="I137" s="10">
        <f t="shared" si="2"/>
        <v>31.585645051870486</v>
      </c>
    </row>
    <row r="138" spans="1:9" ht="25.5" customHeight="1">
      <c r="A138" s="28" t="s">
        <v>80</v>
      </c>
      <c r="B138" s="28"/>
      <c r="C138" s="28"/>
      <c r="D138" s="28"/>
      <c r="E138" s="28"/>
      <c r="F138" s="4">
        <v>5390</v>
      </c>
      <c r="G138" s="4">
        <v>5390</v>
      </c>
      <c r="H138" s="5"/>
      <c r="I138" s="10">
        <f t="shared" si="2"/>
        <v>0</v>
      </c>
    </row>
    <row r="139" spans="1:9" ht="25.5" customHeight="1">
      <c r="A139" s="28" t="s">
        <v>59</v>
      </c>
      <c r="B139" s="28"/>
      <c r="C139" s="28"/>
      <c r="D139" s="28"/>
      <c r="E139" s="28"/>
      <c r="F139" s="4">
        <v>2320480</v>
      </c>
      <c r="G139" s="4">
        <v>1347788</v>
      </c>
      <c r="H139" s="4">
        <v>427410</v>
      </c>
      <c r="I139" s="10">
        <f t="shared" si="2"/>
        <v>31.711960634758583</v>
      </c>
    </row>
    <row r="140" spans="1:9" ht="25.5" customHeight="1">
      <c r="A140" s="26" t="s">
        <v>60</v>
      </c>
      <c r="B140" s="26"/>
      <c r="C140" s="26"/>
      <c r="D140" s="26"/>
      <c r="E140" s="26"/>
      <c r="F140" s="4">
        <v>43956576</v>
      </c>
      <c r="G140" s="4">
        <v>20524717</v>
      </c>
      <c r="H140" s="4">
        <v>19348500.7</v>
      </c>
      <c r="I140" s="10">
        <f t="shared" si="2"/>
        <v>94.2692690963778</v>
      </c>
    </row>
    <row r="141" spans="1:9" ht="25.5" customHeight="1">
      <c r="A141" s="27" t="s">
        <v>61</v>
      </c>
      <c r="B141" s="27"/>
      <c r="C141" s="27"/>
      <c r="D141" s="27"/>
      <c r="E141" s="27"/>
      <c r="F141" s="4">
        <v>43956576</v>
      </c>
      <c r="G141" s="4">
        <v>20524717</v>
      </c>
      <c r="H141" s="4">
        <v>19348500.7</v>
      </c>
      <c r="I141" s="10">
        <f t="shared" si="2"/>
        <v>94.2692690963778</v>
      </c>
    </row>
    <row r="142" spans="1:9" ht="25.5" customHeight="1">
      <c r="A142" s="26" t="s">
        <v>64</v>
      </c>
      <c r="B142" s="26"/>
      <c r="C142" s="26"/>
      <c r="D142" s="26"/>
      <c r="E142" s="26"/>
      <c r="F142" s="4">
        <v>24065</v>
      </c>
      <c r="G142" s="4">
        <v>22386</v>
      </c>
      <c r="H142" s="4">
        <v>3692.07</v>
      </c>
      <c r="I142" s="10">
        <f t="shared" si="2"/>
        <v>16.492763334226748</v>
      </c>
    </row>
    <row r="143" spans="1:9" ht="25.5" customHeight="1">
      <c r="A143" s="20" t="s">
        <v>65</v>
      </c>
      <c r="B143" s="20"/>
      <c r="C143" s="20"/>
      <c r="D143" s="20"/>
      <c r="E143" s="20"/>
      <c r="F143" s="4">
        <v>5547073</v>
      </c>
      <c r="G143" s="4">
        <v>821007</v>
      </c>
      <c r="H143" s="4">
        <v>123935</v>
      </c>
      <c r="I143" s="10">
        <f t="shared" si="2"/>
        <v>15.095486396583707</v>
      </c>
    </row>
    <row r="144" spans="1:9" ht="25.5" customHeight="1">
      <c r="A144" s="26" t="s">
        <v>66</v>
      </c>
      <c r="B144" s="26"/>
      <c r="C144" s="26"/>
      <c r="D144" s="26"/>
      <c r="E144" s="26"/>
      <c r="F144" s="4">
        <v>1540500</v>
      </c>
      <c r="G144" s="4">
        <v>248640</v>
      </c>
      <c r="H144" s="4">
        <v>123935</v>
      </c>
      <c r="I144" s="10">
        <f t="shared" si="2"/>
        <v>49.84515765765766</v>
      </c>
    </row>
    <row r="145" spans="1:9" ht="25.5" customHeight="1">
      <c r="A145" s="27" t="s">
        <v>67</v>
      </c>
      <c r="B145" s="27"/>
      <c r="C145" s="27"/>
      <c r="D145" s="27"/>
      <c r="E145" s="27"/>
      <c r="F145" s="4">
        <v>1540500</v>
      </c>
      <c r="G145" s="4">
        <v>248640</v>
      </c>
      <c r="H145" s="4">
        <v>123935</v>
      </c>
      <c r="I145" s="10">
        <f t="shared" si="2"/>
        <v>49.84515765765766</v>
      </c>
    </row>
    <row r="146" spans="1:9" ht="25.5" customHeight="1">
      <c r="A146" s="26" t="s">
        <v>70</v>
      </c>
      <c r="B146" s="26"/>
      <c r="C146" s="26"/>
      <c r="D146" s="26"/>
      <c r="E146" s="26"/>
      <c r="F146" s="4">
        <v>4006573</v>
      </c>
      <c r="G146" s="4">
        <v>572367</v>
      </c>
      <c r="H146" s="5"/>
      <c r="I146" s="10">
        <f t="shared" si="2"/>
        <v>0</v>
      </c>
    </row>
    <row r="147" spans="1:9" ht="25.5" customHeight="1">
      <c r="A147" s="27" t="s">
        <v>71</v>
      </c>
      <c r="B147" s="27"/>
      <c r="C147" s="27"/>
      <c r="D147" s="27"/>
      <c r="E147" s="27"/>
      <c r="F147" s="4">
        <v>4006573</v>
      </c>
      <c r="G147" s="4">
        <v>572367</v>
      </c>
      <c r="H147" s="5"/>
      <c r="I147" s="10">
        <f t="shared" si="2"/>
        <v>0</v>
      </c>
    </row>
    <row r="148" spans="1:9" ht="25.5" customHeight="1">
      <c r="A148" s="22" t="s">
        <v>22</v>
      </c>
      <c r="B148" s="22"/>
      <c r="C148" s="22"/>
      <c r="D148" s="22"/>
      <c r="E148" s="22"/>
      <c r="F148" s="4">
        <v>172443086</v>
      </c>
      <c r="G148" s="4">
        <v>80549863</v>
      </c>
      <c r="H148" s="4">
        <v>72625863.41</v>
      </c>
      <c r="I148" s="10">
        <f t="shared" si="2"/>
        <v>90.16261568315764</v>
      </c>
    </row>
    <row r="149" spans="1:9" ht="25.5" customHeight="1">
      <c r="A149" s="20" t="s">
        <v>43</v>
      </c>
      <c r="B149" s="20"/>
      <c r="C149" s="20"/>
      <c r="D149" s="20"/>
      <c r="E149" s="20"/>
      <c r="F149" s="4">
        <v>168862621</v>
      </c>
      <c r="G149" s="4">
        <v>80549863</v>
      </c>
      <c r="H149" s="4">
        <v>72625863.41</v>
      </c>
      <c r="I149" s="10">
        <f t="shared" si="2"/>
        <v>90.16261568315764</v>
      </c>
    </row>
    <row r="150" spans="1:9" ht="25.5" customHeight="1">
      <c r="A150" s="26" t="s">
        <v>44</v>
      </c>
      <c r="B150" s="26"/>
      <c r="C150" s="26"/>
      <c r="D150" s="26"/>
      <c r="E150" s="26"/>
      <c r="F150" s="4">
        <v>115111132</v>
      </c>
      <c r="G150" s="4">
        <v>53405737</v>
      </c>
      <c r="H150" s="4">
        <v>48433180.03</v>
      </c>
      <c r="I150" s="10">
        <f t="shared" si="2"/>
        <v>90.68909587372607</v>
      </c>
    </row>
    <row r="151" spans="1:9" ht="25.5" customHeight="1">
      <c r="A151" s="27" t="s">
        <v>45</v>
      </c>
      <c r="B151" s="27"/>
      <c r="C151" s="27"/>
      <c r="D151" s="27"/>
      <c r="E151" s="27"/>
      <c r="F151" s="4">
        <v>94350434</v>
      </c>
      <c r="G151" s="4">
        <v>43748462</v>
      </c>
      <c r="H151" s="4">
        <v>39697312.92</v>
      </c>
      <c r="I151" s="10">
        <f t="shared" si="2"/>
        <v>90.73990514226536</v>
      </c>
    </row>
    <row r="152" spans="1:9" ht="25.5" customHeight="1">
      <c r="A152" s="28" t="s">
        <v>46</v>
      </c>
      <c r="B152" s="28"/>
      <c r="C152" s="28"/>
      <c r="D152" s="28"/>
      <c r="E152" s="28"/>
      <c r="F152" s="4">
        <v>94350434</v>
      </c>
      <c r="G152" s="4">
        <v>43748462</v>
      </c>
      <c r="H152" s="4">
        <v>39697312.92</v>
      </c>
      <c r="I152" s="10">
        <f t="shared" si="2"/>
        <v>90.73990514226536</v>
      </c>
    </row>
    <row r="153" spans="1:9" ht="25.5" customHeight="1">
      <c r="A153" s="27" t="s">
        <v>47</v>
      </c>
      <c r="B153" s="27"/>
      <c r="C153" s="27"/>
      <c r="D153" s="27"/>
      <c r="E153" s="27"/>
      <c r="F153" s="4">
        <v>20760698</v>
      </c>
      <c r="G153" s="4">
        <v>9657275</v>
      </c>
      <c r="H153" s="4">
        <v>8735867.11</v>
      </c>
      <c r="I153" s="10">
        <f t="shared" si="2"/>
        <v>90.45892459311762</v>
      </c>
    </row>
    <row r="154" spans="1:9" ht="25.5" customHeight="1">
      <c r="A154" s="26" t="s">
        <v>48</v>
      </c>
      <c r="B154" s="26"/>
      <c r="C154" s="26"/>
      <c r="D154" s="26"/>
      <c r="E154" s="26"/>
      <c r="F154" s="4">
        <v>52445489</v>
      </c>
      <c r="G154" s="4">
        <v>26649126</v>
      </c>
      <c r="H154" s="4">
        <v>23697683.38</v>
      </c>
      <c r="I154" s="10">
        <f t="shared" si="2"/>
        <v>88.92480518873302</v>
      </c>
    </row>
    <row r="155" spans="1:9" ht="25.5" customHeight="1">
      <c r="A155" s="27" t="s">
        <v>49</v>
      </c>
      <c r="B155" s="27"/>
      <c r="C155" s="27"/>
      <c r="D155" s="27"/>
      <c r="E155" s="27"/>
      <c r="F155" s="4">
        <v>6328669</v>
      </c>
      <c r="G155" s="4">
        <v>2143849</v>
      </c>
      <c r="H155" s="4">
        <v>1773003.31</v>
      </c>
      <c r="I155" s="10">
        <f t="shared" si="2"/>
        <v>82.7018745256779</v>
      </c>
    </row>
    <row r="156" spans="1:9" ht="25.5" customHeight="1">
      <c r="A156" s="27" t="s">
        <v>73</v>
      </c>
      <c r="B156" s="27"/>
      <c r="C156" s="27"/>
      <c r="D156" s="27"/>
      <c r="E156" s="27"/>
      <c r="F156" s="4">
        <v>95179</v>
      </c>
      <c r="G156" s="4">
        <v>24454</v>
      </c>
      <c r="H156" s="4">
        <v>24452.04</v>
      </c>
      <c r="I156" s="10">
        <f t="shared" si="2"/>
        <v>99.99198495133722</v>
      </c>
    </row>
    <row r="157" spans="1:9" ht="25.5" customHeight="1">
      <c r="A157" s="27" t="s">
        <v>50</v>
      </c>
      <c r="B157" s="27"/>
      <c r="C157" s="27"/>
      <c r="D157" s="27"/>
      <c r="E157" s="27"/>
      <c r="F157" s="4">
        <v>16059432</v>
      </c>
      <c r="G157" s="4">
        <v>7452674</v>
      </c>
      <c r="H157" s="4">
        <v>7049770.67</v>
      </c>
      <c r="I157" s="10">
        <f t="shared" si="2"/>
        <v>94.5938420223399</v>
      </c>
    </row>
    <row r="158" spans="1:9" ht="25.5" customHeight="1">
      <c r="A158" s="27" t="s">
        <v>51</v>
      </c>
      <c r="B158" s="27"/>
      <c r="C158" s="27"/>
      <c r="D158" s="27"/>
      <c r="E158" s="27"/>
      <c r="F158" s="4">
        <v>2617408</v>
      </c>
      <c r="G158" s="4">
        <v>1293235</v>
      </c>
      <c r="H158" s="4">
        <v>1106467.71</v>
      </c>
      <c r="I158" s="10">
        <f t="shared" si="2"/>
        <v>85.55813212602504</v>
      </c>
    </row>
    <row r="159" spans="1:9" ht="25.5" customHeight="1">
      <c r="A159" s="27" t="s">
        <v>52</v>
      </c>
      <c r="B159" s="27"/>
      <c r="C159" s="27"/>
      <c r="D159" s="27"/>
      <c r="E159" s="27"/>
      <c r="F159" s="4">
        <v>11193198</v>
      </c>
      <c r="G159" s="4">
        <v>4999563</v>
      </c>
      <c r="H159" s="4">
        <v>4766995.83</v>
      </c>
      <c r="I159" s="10">
        <f t="shared" si="2"/>
        <v>95.34825003705323</v>
      </c>
    </row>
    <row r="160" spans="1:9" ht="25.5" customHeight="1">
      <c r="A160" s="28" t="s">
        <v>53</v>
      </c>
      <c r="B160" s="28"/>
      <c r="C160" s="28"/>
      <c r="D160" s="28"/>
      <c r="E160" s="28"/>
      <c r="F160" s="4">
        <v>2524191</v>
      </c>
      <c r="G160" s="4">
        <v>1553064</v>
      </c>
      <c r="H160" s="4">
        <v>1551466.24</v>
      </c>
      <c r="I160" s="10">
        <f t="shared" si="2"/>
        <v>99.89712207610246</v>
      </c>
    </row>
    <row r="161" spans="1:9" ht="25.5" customHeight="1">
      <c r="A161" s="28" t="s">
        <v>54</v>
      </c>
      <c r="B161" s="28"/>
      <c r="C161" s="28"/>
      <c r="D161" s="28"/>
      <c r="E161" s="28"/>
      <c r="F161" s="4">
        <v>916681</v>
      </c>
      <c r="G161" s="4">
        <v>273260</v>
      </c>
      <c r="H161" s="4">
        <v>202989.12</v>
      </c>
      <c r="I161" s="10">
        <f t="shared" si="2"/>
        <v>74.28424211373783</v>
      </c>
    </row>
    <row r="162" spans="1:9" ht="25.5" customHeight="1">
      <c r="A162" s="28" t="s">
        <v>55</v>
      </c>
      <c r="B162" s="28"/>
      <c r="C162" s="28"/>
      <c r="D162" s="28"/>
      <c r="E162" s="28"/>
      <c r="F162" s="4">
        <v>4489747</v>
      </c>
      <c r="G162" s="4">
        <v>1785178</v>
      </c>
      <c r="H162" s="4">
        <v>1766285.39</v>
      </c>
      <c r="I162" s="10">
        <f t="shared" si="2"/>
        <v>98.94169601014576</v>
      </c>
    </row>
    <row r="163" spans="1:9" ht="25.5" customHeight="1">
      <c r="A163" s="28" t="s">
        <v>56</v>
      </c>
      <c r="B163" s="28"/>
      <c r="C163" s="28"/>
      <c r="D163" s="28"/>
      <c r="E163" s="28"/>
      <c r="F163" s="4">
        <v>2575959</v>
      </c>
      <c r="G163" s="4">
        <v>1269298</v>
      </c>
      <c r="H163" s="4">
        <v>1191306.31</v>
      </c>
      <c r="I163" s="10">
        <f t="shared" si="2"/>
        <v>93.8555256527624</v>
      </c>
    </row>
    <row r="164" spans="1:9" ht="25.5" customHeight="1">
      <c r="A164" s="28" t="s">
        <v>57</v>
      </c>
      <c r="B164" s="28"/>
      <c r="C164" s="28"/>
      <c r="D164" s="28"/>
      <c r="E164" s="28"/>
      <c r="F164" s="4">
        <v>686620</v>
      </c>
      <c r="G164" s="4">
        <v>118763</v>
      </c>
      <c r="H164" s="4">
        <v>54948.77</v>
      </c>
      <c r="I164" s="10">
        <f t="shared" si="2"/>
        <v>46.267583338245075</v>
      </c>
    </row>
    <row r="165" spans="1:9" ht="25.5" customHeight="1">
      <c r="A165" s="27" t="s">
        <v>58</v>
      </c>
      <c r="B165" s="27"/>
      <c r="C165" s="27"/>
      <c r="D165" s="27"/>
      <c r="E165" s="27"/>
      <c r="F165" s="4">
        <v>16151603</v>
      </c>
      <c r="G165" s="4">
        <v>10735351</v>
      </c>
      <c r="H165" s="4">
        <v>8976993.82</v>
      </c>
      <c r="I165" s="10">
        <f t="shared" si="2"/>
        <v>83.62086921983268</v>
      </c>
    </row>
    <row r="166" spans="1:9" ht="25.5" customHeight="1">
      <c r="A166" s="28" t="s">
        <v>59</v>
      </c>
      <c r="B166" s="28"/>
      <c r="C166" s="28"/>
      <c r="D166" s="28"/>
      <c r="E166" s="28"/>
      <c r="F166" s="4">
        <v>16151603</v>
      </c>
      <c r="G166" s="4">
        <v>10735351</v>
      </c>
      <c r="H166" s="4">
        <v>8976993.82</v>
      </c>
      <c r="I166" s="10">
        <f t="shared" si="2"/>
        <v>83.62086921983268</v>
      </c>
    </row>
    <row r="167" spans="1:9" ht="25.5" customHeight="1">
      <c r="A167" s="26" t="s">
        <v>62</v>
      </c>
      <c r="B167" s="26"/>
      <c r="C167" s="26"/>
      <c r="D167" s="26"/>
      <c r="E167" s="26"/>
      <c r="F167" s="4">
        <v>1290000</v>
      </c>
      <c r="G167" s="4">
        <v>495000</v>
      </c>
      <c r="H167" s="4">
        <v>495000</v>
      </c>
      <c r="I167" s="10">
        <f t="shared" si="2"/>
        <v>100</v>
      </c>
    </row>
    <row r="168" spans="1:9" ht="25.5" customHeight="1">
      <c r="A168" s="27" t="s">
        <v>63</v>
      </c>
      <c r="B168" s="27"/>
      <c r="C168" s="27"/>
      <c r="D168" s="27"/>
      <c r="E168" s="27"/>
      <c r="F168" s="4">
        <v>1290000</v>
      </c>
      <c r="G168" s="4">
        <v>495000</v>
      </c>
      <c r="H168" s="4">
        <v>495000</v>
      </c>
      <c r="I168" s="10">
        <f t="shared" si="2"/>
        <v>100</v>
      </c>
    </row>
    <row r="169" spans="1:9" ht="25.5" customHeight="1">
      <c r="A169" s="26" t="s">
        <v>64</v>
      </c>
      <c r="B169" s="26"/>
      <c r="C169" s="26"/>
      <c r="D169" s="26"/>
      <c r="E169" s="26"/>
      <c r="F169" s="4">
        <v>16000</v>
      </c>
      <c r="G169" s="5"/>
      <c r="H169" s="5"/>
      <c r="I169" s="10"/>
    </row>
    <row r="170" spans="1:9" ht="25.5" customHeight="1">
      <c r="A170" s="20" t="s">
        <v>65</v>
      </c>
      <c r="B170" s="20"/>
      <c r="C170" s="20"/>
      <c r="D170" s="20"/>
      <c r="E170" s="20"/>
      <c r="F170" s="4">
        <v>3580465</v>
      </c>
      <c r="G170" s="5"/>
      <c r="H170" s="5"/>
      <c r="I170" s="10"/>
    </row>
    <row r="171" spans="1:9" ht="25.5" customHeight="1">
      <c r="A171" s="26" t="s">
        <v>66</v>
      </c>
      <c r="B171" s="26"/>
      <c r="C171" s="26"/>
      <c r="D171" s="26"/>
      <c r="E171" s="26"/>
      <c r="F171" s="4">
        <v>3580465</v>
      </c>
      <c r="G171" s="5"/>
      <c r="H171" s="5"/>
      <c r="I171" s="10"/>
    </row>
    <row r="172" spans="1:9" ht="25.5" customHeight="1">
      <c r="A172" s="27" t="s">
        <v>67</v>
      </c>
      <c r="B172" s="27"/>
      <c r="C172" s="27"/>
      <c r="D172" s="27"/>
      <c r="E172" s="27"/>
      <c r="F172" s="4">
        <v>3580465</v>
      </c>
      <c r="G172" s="5"/>
      <c r="H172" s="5"/>
      <c r="I172" s="10"/>
    </row>
    <row r="173" spans="1:9" ht="25.5" customHeight="1">
      <c r="A173" s="22" t="s">
        <v>24</v>
      </c>
      <c r="B173" s="22"/>
      <c r="C173" s="22"/>
      <c r="D173" s="22"/>
      <c r="E173" s="22"/>
      <c r="F173" s="4">
        <v>505326519.4</v>
      </c>
      <c r="G173" s="4">
        <v>207996344.4</v>
      </c>
      <c r="H173" s="4">
        <v>125759959.53</v>
      </c>
      <c r="I173" s="10">
        <f t="shared" si="2"/>
        <v>60.46258163467992</v>
      </c>
    </row>
    <row r="174" spans="1:9" ht="25.5" customHeight="1">
      <c r="A174" s="20" t="s">
        <v>43</v>
      </c>
      <c r="B174" s="20"/>
      <c r="C174" s="20"/>
      <c r="D174" s="20"/>
      <c r="E174" s="20"/>
      <c r="F174" s="4">
        <v>297437028.4</v>
      </c>
      <c r="G174" s="4">
        <v>143665598.4</v>
      </c>
      <c r="H174" s="4">
        <v>104183222.35</v>
      </c>
      <c r="I174" s="10">
        <f t="shared" si="2"/>
        <v>72.51786336484572</v>
      </c>
    </row>
    <row r="175" spans="1:9" ht="25.5" customHeight="1">
      <c r="A175" s="26" t="s">
        <v>44</v>
      </c>
      <c r="B175" s="26"/>
      <c r="C175" s="26"/>
      <c r="D175" s="26"/>
      <c r="E175" s="26"/>
      <c r="F175" s="4">
        <v>24642423</v>
      </c>
      <c r="G175" s="4">
        <v>12265819</v>
      </c>
      <c r="H175" s="4">
        <v>11027588.5</v>
      </c>
      <c r="I175" s="10">
        <f t="shared" si="2"/>
        <v>89.90503202435973</v>
      </c>
    </row>
    <row r="176" spans="1:9" ht="25.5" customHeight="1">
      <c r="A176" s="27" t="s">
        <v>45</v>
      </c>
      <c r="B176" s="27"/>
      <c r="C176" s="27"/>
      <c r="D176" s="27"/>
      <c r="E176" s="27"/>
      <c r="F176" s="4">
        <v>20221700</v>
      </c>
      <c r="G176" s="4">
        <v>10024400</v>
      </c>
      <c r="H176" s="4">
        <v>9043007.49</v>
      </c>
      <c r="I176" s="10">
        <f t="shared" si="2"/>
        <v>90.20996259127728</v>
      </c>
    </row>
    <row r="177" spans="1:9" ht="25.5" customHeight="1">
      <c r="A177" s="28" t="s">
        <v>46</v>
      </c>
      <c r="B177" s="28"/>
      <c r="C177" s="28"/>
      <c r="D177" s="28"/>
      <c r="E177" s="28"/>
      <c r="F177" s="4">
        <v>20221700</v>
      </c>
      <c r="G177" s="4">
        <v>10024400</v>
      </c>
      <c r="H177" s="4">
        <v>9043007.49</v>
      </c>
      <c r="I177" s="10">
        <f t="shared" si="2"/>
        <v>90.20996259127728</v>
      </c>
    </row>
    <row r="178" spans="1:9" ht="25.5" customHeight="1">
      <c r="A178" s="27" t="s">
        <v>47</v>
      </c>
      <c r="B178" s="27"/>
      <c r="C178" s="27"/>
      <c r="D178" s="27"/>
      <c r="E178" s="27"/>
      <c r="F178" s="4">
        <v>4420723</v>
      </c>
      <c r="G178" s="4">
        <v>2241419</v>
      </c>
      <c r="H178" s="4">
        <v>1984581.01</v>
      </c>
      <c r="I178" s="10">
        <f t="shared" si="2"/>
        <v>88.54127719984528</v>
      </c>
    </row>
    <row r="179" spans="1:9" ht="25.5" customHeight="1">
      <c r="A179" s="26" t="s">
        <v>48</v>
      </c>
      <c r="B179" s="26"/>
      <c r="C179" s="26"/>
      <c r="D179" s="26"/>
      <c r="E179" s="26"/>
      <c r="F179" s="4">
        <v>203657507.4</v>
      </c>
      <c r="G179" s="4">
        <v>92297044.4</v>
      </c>
      <c r="H179" s="4">
        <v>73209814.56</v>
      </c>
      <c r="I179" s="10">
        <f t="shared" si="2"/>
        <v>79.31978216195186</v>
      </c>
    </row>
    <row r="180" spans="1:9" ht="25.5" customHeight="1">
      <c r="A180" s="27" t="s">
        <v>49</v>
      </c>
      <c r="B180" s="27"/>
      <c r="C180" s="27"/>
      <c r="D180" s="27"/>
      <c r="E180" s="27"/>
      <c r="F180" s="4">
        <v>1542808</v>
      </c>
      <c r="G180" s="4">
        <v>1014856</v>
      </c>
      <c r="H180" s="4">
        <v>146177.8</v>
      </c>
      <c r="I180" s="10">
        <f t="shared" si="2"/>
        <v>14.403797188960798</v>
      </c>
    </row>
    <row r="181" spans="1:9" ht="25.5" customHeight="1">
      <c r="A181" s="27" t="s">
        <v>50</v>
      </c>
      <c r="B181" s="27"/>
      <c r="C181" s="27"/>
      <c r="D181" s="27"/>
      <c r="E181" s="27"/>
      <c r="F181" s="4">
        <v>174385775.4</v>
      </c>
      <c r="G181" s="4">
        <v>69088941.4</v>
      </c>
      <c r="H181" s="4">
        <v>58196204.18</v>
      </c>
      <c r="I181" s="10">
        <f t="shared" si="2"/>
        <v>84.23374711021407</v>
      </c>
    </row>
    <row r="182" spans="1:9" ht="25.5" customHeight="1">
      <c r="A182" s="27" t="s">
        <v>51</v>
      </c>
      <c r="B182" s="27"/>
      <c r="C182" s="27"/>
      <c r="D182" s="27"/>
      <c r="E182" s="27"/>
      <c r="F182" s="4">
        <v>16680</v>
      </c>
      <c r="G182" s="4">
        <v>7360</v>
      </c>
      <c r="H182" s="11">
        <v>60</v>
      </c>
      <c r="I182" s="10">
        <f t="shared" si="2"/>
        <v>0.8152173913043478</v>
      </c>
    </row>
    <row r="183" spans="1:9" ht="25.5" customHeight="1">
      <c r="A183" s="27" t="s">
        <v>52</v>
      </c>
      <c r="B183" s="27"/>
      <c r="C183" s="27"/>
      <c r="D183" s="27"/>
      <c r="E183" s="27"/>
      <c r="F183" s="4">
        <v>27454244</v>
      </c>
      <c r="G183" s="4">
        <v>22062721</v>
      </c>
      <c r="H183" s="4">
        <v>14863772.58</v>
      </c>
      <c r="I183" s="10">
        <f t="shared" si="2"/>
        <v>67.37053231104177</v>
      </c>
    </row>
    <row r="184" spans="1:9" ht="25.5" customHeight="1">
      <c r="A184" s="28" t="s">
        <v>54</v>
      </c>
      <c r="B184" s="28"/>
      <c r="C184" s="28"/>
      <c r="D184" s="28"/>
      <c r="E184" s="28"/>
      <c r="F184" s="4">
        <v>17573</v>
      </c>
      <c r="G184" s="4">
        <v>8758</v>
      </c>
      <c r="H184" s="4">
        <v>4667.54</v>
      </c>
      <c r="I184" s="10">
        <f t="shared" si="2"/>
        <v>53.294587805435036</v>
      </c>
    </row>
    <row r="185" spans="1:9" ht="25.5" customHeight="1">
      <c r="A185" s="28" t="s">
        <v>55</v>
      </c>
      <c r="B185" s="28"/>
      <c r="C185" s="28"/>
      <c r="D185" s="28"/>
      <c r="E185" s="28"/>
      <c r="F185" s="4">
        <v>27098453</v>
      </c>
      <c r="G185" s="4">
        <v>21894824</v>
      </c>
      <c r="H185" s="4">
        <v>14748607.05</v>
      </c>
      <c r="I185" s="10">
        <f t="shared" si="2"/>
        <v>67.36115828106223</v>
      </c>
    </row>
    <row r="186" spans="1:9" ht="25.5" customHeight="1">
      <c r="A186" s="28" t="s">
        <v>56</v>
      </c>
      <c r="B186" s="28"/>
      <c r="C186" s="28"/>
      <c r="D186" s="28"/>
      <c r="E186" s="28"/>
      <c r="F186" s="4">
        <v>334307</v>
      </c>
      <c r="G186" s="4">
        <v>157183</v>
      </c>
      <c r="H186" s="4">
        <v>108653.29</v>
      </c>
      <c r="I186" s="10">
        <f t="shared" si="2"/>
        <v>69.12534434385398</v>
      </c>
    </row>
    <row r="187" spans="1:9" ht="25.5" customHeight="1">
      <c r="A187" s="28" t="s">
        <v>57</v>
      </c>
      <c r="B187" s="28"/>
      <c r="C187" s="28"/>
      <c r="D187" s="28"/>
      <c r="E187" s="28"/>
      <c r="F187" s="4">
        <v>3911</v>
      </c>
      <c r="G187" s="4">
        <v>1956</v>
      </c>
      <c r="H187" s="4">
        <v>1844.7</v>
      </c>
      <c r="I187" s="10">
        <f t="shared" si="2"/>
        <v>94.30981595092025</v>
      </c>
    </row>
    <row r="188" spans="1:9" ht="25.5" customHeight="1">
      <c r="A188" s="27" t="s">
        <v>58</v>
      </c>
      <c r="B188" s="27"/>
      <c r="C188" s="27"/>
      <c r="D188" s="27"/>
      <c r="E188" s="27"/>
      <c r="F188" s="4">
        <v>258000</v>
      </c>
      <c r="G188" s="4">
        <v>123166</v>
      </c>
      <c r="H188" s="4">
        <v>3600</v>
      </c>
      <c r="I188" s="10">
        <f t="shared" si="2"/>
        <v>2.922884562298037</v>
      </c>
    </row>
    <row r="189" spans="1:9" ht="25.5" customHeight="1">
      <c r="A189" s="28" t="s">
        <v>59</v>
      </c>
      <c r="B189" s="28"/>
      <c r="C189" s="28"/>
      <c r="D189" s="28"/>
      <c r="E189" s="28"/>
      <c r="F189" s="4">
        <v>258000</v>
      </c>
      <c r="G189" s="4">
        <v>123166</v>
      </c>
      <c r="H189" s="4">
        <v>3600</v>
      </c>
      <c r="I189" s="10">
        <f t="shared" si="2"/>
        <v>2.922884562298037</v>
      </c>
    </row>
    <row r="190" spans="1:9" ht="25.5" customHeight="1">
      <c r="A190" s="26" t="s">
        <v>60</v>
      </c>
      <c r="B190" s="26"/>
      <c r="C190" s="26"/>
      <c r="D190" s="26"/>
      <c r="E190" s="26"/>
      <c r="F190" s="4">
        <v>69010257</v>
      </c>
      <c r="G190" s="4">
        <v>39033799</v>
      </c>
      <c r="H190" s="4">
        <v>19883805.79</v>
      </c>
      <c r="I190" s="10">
        <f t="shared" si="2"/>
        <v>50.939970741766636</v>
      </c>
    </row>
    <row r="191" spans="1:9" ht="25.5" customHeight="1">
      <c r="A191" s="27" t="s">
        <v>61</v>
      </c>
      <c r="B191" s="27"/>
      <c r="C191" s="27"/>
      <c r="D191" s="27"/>
      <c r="E191" s="27"/>
      <c r="F191" s="4">
        <v>69010257</v>
      </c>
      <c r="G191" s="4">
        <v>39033799</v>
      </c>
      <c r="H191" s="4">
        <v>19883805.79</v>
      </c>
      <c r="I191" s="10">
        <f t="shared" si="2"/>
        <v>50.939970741766636</v>
      </c>
    </row>
    <row r="192" spans="1:9" ht="25.5" customHeight="1">
      <c r="A192" s="26" t="s">
        <v>64</v>
      </c>
      <c r="B192" s="26"/>
      <c r="C192" s="26"/>
      <c r="D192" s="26"/>
      <c r="E192" s="26"/>
      <c r="F192" s="4">
        <v>126841</v>
      </c>
      <c r="G192" s="4">
        <v>68936</v>
      </c>
      <c r="H192" s="4">
        <v>62013.5</v>
      </c>
      <c r="I192" s="10">
        <f t="shared" si="2"/>
        <v>89.95807705698039</v>
      </c>
    </row>
    <row r="193" spans="1:9" ht="25.5" customHeight="1">
      <c r="A193" s="20" t="s">
        <v>65</v>
      </c>
      <c r="B193" s="20"/>
      <c r="C193" s="20"/>
      <c r="D193" s="20"/>
      <c r="E193" s="20"/>
      <c r="F193" s="4">
        <v>207889491</v>
      </c>
      <c r="G193" s="4">
        <v>64330746</v>
      </c>
      <c r="H193" s="4">
        <v>21576737.18</v>
      </c>
      <c r="I193" s="10">
        <f t="shared" si="2"/>
        <v>33.540318621518864</v>
      </c>
    </row>
    <row r="194" spans="1:9" ht="25.5" customHeight="1">
      <c r="A194" s="26" t="s">
        <v>66</v>
      </c>
      <c r="B194" s="26"/>
      <c r="C194" s="26"/>
      <c r="D194" s="26"/>
      <c r="E194" s="26"/>
      <c r="F194" s="4">
        <v>195089491</v>
      </c>
      <c r="G194" s="4">
        <v>56617746</v>
      </c>
      <c r="H194" s="4">
        <v>13863913.18</v>
      </c>
      <c r="I194" s="10">
        <f t="shared" si="2"/>
        <v>24.486868799051095</v>
      </c>
    </row>
    <row r="195" spans="1:9" ht="25.5" customHeight="1">
      <c r="A195" s="27" t="s">
        <v>67</v>
      </c>
      <c r="B195" s="27"/>
      <c r="C195" s="27"/>
      <c r="D195" s="27"/>
      <c r="E195" s="27"/>
      <c r="F195" s="4">
        <v>1920000</v>
      </c>
      <c r="G195" s="4">
        <v>1810000</v>
      </c>
      <c r="H195" s="5"/>
      <c r="I195" s="10">
        <f t="shared" si="2"/>
        <v>0</v>
      </c>
    </row>
    <row r="196" spans="1:9" ht="25.5" customHeight="1">
      <c r="A196" s="27" t="s">
        <v>68</v>
      </c>
      <c r="B196" s="27"/>
      <c r="C196" s="27"/>
      <c r="D196" s="27"/>
      <c r="E196" s="27"/>
      <c r="F196" s="4">
        <v>19610606</v>
      </c>
      <c r="G196" s="4">
        <v>7300000</v>
      </c>
      <c r="H196" s="4">
        <v>2920106.04</v>
      </c>
      <c r="I196" s="10">
        <f t="shared" si="2"/>
        <v>40.00145260273973</v>
      </c>
    </row>
    <row r="197" spans="1:9" ht="25.5" customHeight="1">
      <c r="A197" s="28" t="s">
        <v>81</v>
      </c>
      <c r="B197" s="28"/>
      <c r="C197" s="28"/>
      <c r="D197" s="28"/>
      <c r="E197" s="28"/>
      <c r="F197" s="4">
        <v>19610606</v>
      </c>
      <c r="G197" s="4">
        <v>7300000</v>
      </c>
      <c r="H197" s="4">
        <v>2920106.04</v>
      </c>
      <c r="I197" s="10">
        <f t="shared" si="2"/>
        <v>40.00145260273973</v>
      </c>
    </row>
    <row r="198" spans="1:9" ht="25.5" customHeight="1">
      <c r="A198" s="27" t="s">
        <v>77</v>
      </c>
      <c r="B198" s="27"/>
      <c r="C198" s="27"/>
      <c r="D198" s="27"/>
      <c r="E198" s="27"/>
      <c r="F198" s="4">
        <v>149258885</v>
      </c>
      <c r="G198" s="4">
        <v>38307746</v>
      </c>
      <c r="H198" s="4">
        <v>10943807.14</v>
      </c>
      <c r="I198" s="10">
        <f t="shared" si="2"/>
        <v>28.568131207719716</v>
      </c>
    </row>
    <row r="199" spans="1:9" ht="25.5" customHeight="1">
      <c r="A199" s="28" t="s">
        <v>82</v>
      </c>
      <c r="B199" s="28"/>
      <c r="C199" s="28"/>
      <c r="D199" s="28"/>
      <c r="E199" s="28"/>
      <c r="F199" s="4">
        <v>70285593</v>
      </c>
      <c r="G199" s="4">
        <v>15981516</v>
      </c>
      <c r="H199" s="4">
        <v>5410517.92</v>
      </c>
      <c r="I199" s="10">
        <f aca="true" t="shared" si="3" ref="I199:I262">SUM(H199)/G199*100</f>
        <v>33.854847812935894</v>
      </c>
    </row>
    <row r="200" spans="1:9" ht="25.5" customHeight="1">
      <c r="A200" s="28" t="s">
        <v>78</v>
      </c>
      <c r="B200" s="28"/>
      <c r="C200" s="28"/>
      <c r="D200" s="28"/>
      <c r="E200" s="28"/>
      <c r="F200" s="4">
        <v>78973292</v>
      </c>
      <c r="G200" s="4">
        <v>22326230</v>
      </c>
      <c r="H200" s="4">
        <v>5533289.22</v>
      </c>
      <c r="I200" s="10">
        <f t="shared" si="3"/>
        <v>24.78380461009315</v>
      </c>
    </row>
    <row r="201" spans="1:9" ht="25.5" customHeight="1">
      <c r="A201" s="27" t="s">
        <v>83</v>
      </c>
      <c r="B201" s="27"/>
      <c r="C201" s="27"/>
      <c r="D201" s="27"/>
      <c r="E201" s="27"/>
      <c r="F201" s="4">
        <v>24300000</v>
      </c>
      <c r="G201" s="4">
        <v>9200000</v>
      </c>
      <c r="H201" s="5"/>
      <c r="I201" s="10">
        <f t="shared" si="3"/>
        <v>0</v>
      </c>
    </row>
    <row r="202" spans="1:9" ht="25.5" customHeight="1">
      <c r="A202" s="28" t="s">
        <v>84</v>
      </c>
      <c r="B202" s="28"/>
      <c r="C202" s="28"/>
      <c r="D202" s="28"/>
      <c r="E202" s="28"/>
      <c r="F202" s="4">
        <v>24300000</v>
      </c>
      <c r="G202" s="4">
        <v>9200000</v>
      </c>
      <c r="H202" s="5"/>
      <c r="I202" s="10">
        <f t="shared" si="3"/>
        <v>0</v>
      </c>
    </row>
    <row r="203" spans="1:9" ht="25.5" customHeight="1">
      <c r="A203" s="26" t="s">
        <v>70</v>
      </c>
      <c r="B203" s="26"/>
      <c r="C203" s="26"/>
      <c r="D203" s="26"/>
      <c r="E203" s="26"/>
      <c r="F203" s="4">
        <v>12800000</v>
      </c>
      <c r="G203" s="4">
        <v>7713000</v>
      </c>
      <c r="H203" s="4">
        <v>7712824</v>
      </c>
      <c r="I203" s="10">
        <f t="shared" si="3"/>
        <v>99.99771813820823</v>
      </c>
    </row>
    <row r="204" spans="1:9" ht="25.5" customHeight="1">
      <c r="A204" s="27" t="s">
        <v>71</v>
      </c>
      <c r="B204" s="27"/>
      <c r="C204" s="27"/>
      <c r="D204" s="27"/>
      <c r="E204" s="27"/>
      <c r="F204" s="4">
        <v>12800000</v>
      </c>
      <c r="G204" s="4">
        <v>7713000</v>
      </c>
      <c r="H204" s="4">
        <v>7712824</v>
      </c>
      <c r="I204" s="10">
        <f t="shared" si="3"/>
        <v>99.99771813820823</v>
      </c>
    </row>
    <row r="205" spans="1:9" ht="25.5" customHeight="1">
      <c r="A205" s="22" t="s">
        <v>25</v>
      </c>
      <c r="B205" s="22"/>
      <c r="C205" s="22"/>
      <c r="D205" s="22"/>
      <c r="E205" s="22"/>
      <c r="F205" s="4">
        <v>104735500</v>
      </c>
      <c r="G205" s="4">
        <v>32904124</v>
      </c>
      <c r="H205" s="4">
        <v>4696078.65</v>
      </c>
      <c r="I205" s="10">
        <f t="shared" si="3"/>
        <v>14.272006299271181</v>
      </c>
    </row>
    <row r="206" spans="1:9" ht="25.5" customHeight="1">
      <c r="A206" s="20" t="s">
        <v>43</v>
      </c>
      <c r="B206" s="20"/>
      <c r="C206" s="20"/>
      <c r="D206" s="20"/>
      <c r="E206" s="20"/>
      <c r="F206" s="4">
        <v>13114500</v>
      </c>
      <c r="G206" s="4">
        <v>6130398</v>
      </c>
      <c r="H206" s="4">
        <v>4696078.65</v>
      </c>
      <c r="I206" s="10">
        <f t="shared" si="3"/>
        <v>76.60316100194474</v>
      </c>
    </row>
    <row r="207" spans="1:9" ht="25.5" customHeight="1">
      <c r="A207" s="26" t="s">
        <v>44</v>
      </c>
      <c r="B207" s="26"/>
      <c r="C207" s="26"/>
      <c r="D207" s="26"/>
      <c r="E207" s="26"/>
      <c r="F207" s="4">
        <v>6807636</v>
      </c>
      <c r="G207" s="4">
        <v>3215018</v>
      </c>
      <c r="H207" s="4">
        <v>3173745.92</v>
      </c>
      <c r="I207" s="10">
        <f t="shared" si="3"/>
        <v>98.71627219505457</v>
      </c>
    </row>
    <row r="208" spans="1:9" ht="25.5" customHeight="1">
      <c r="A208" s="27" t="s">
        <v>45</v>
      </c>
      <c r="B208" s="27"/>
      <c r="C208" s="27"/>
      <c r="D208" s="27"/>
      <c r="E208" s="27"/>
      <c r="F208" s="4">
        <v>5603600</v>
      </c>
      <c r="G208" s="4">
        <v>2635500</v>
      </c>
      <c r="H208" s="4">
        <v>2616348.63</v>
      </c>
      <c r="I208" s="10">
        <f t="shared" si="3"/>
        <v>99.27333067729083</v>
      </c>
    </row>
    <row r="209" spans="1:9" ht="25.5" customHeight="1">
      <c r="A209" s="28" t="s">
        <v>46</v>
      </c>
      <c r="B209" s="28"/>
      <c r="C209" s="28"/>
      <c r="D209" s="28"/>
      <c r="E209" s="28"/>
      <c r="F209" s="4">
        <v>5603600</v>
      </c>
      <c r="G209" s="4">
        <v>2635500</v>
      </c>
      <c r="H209" s="4">
        <v>2616348.63</v>
      </c>
      <c r="I209" s="10">
        <f t="shared" si="3"/>
        <v>99.27333067729083</v>
      </c>
    </row>
    <row r="210" spans="1:9" ht="25.5" customHeight="1">
      <c r="A210" s="27" t="s">
        <v>47</v>
      </c>
      <c r="B210" s="27"/>
      <c r="C210" s="27"/>
      <c r="D210" s="27"/>
      <c r="E210" s="27"/>
      <c r="F210" s="4">
        <v>1204036</v>
      </c>
      <c r="G210" s="4">
        <v>579518</v>
      </c>
      <c r="H210" s="4">
        <v>557397.29</v>
      </c>
      <c r="I210" s="10">
        <f t="shared" si="3"/>
        <v>96.18291235129884</v>
      </c>
    </row>
    <row r="211" spans="1:9" ht="25.5" customHeight="1">
      <c r="A211" s="26" t="s">
        <v>48</v>
      </c>
      <c r="B211" s="26"/>
      <c r="C211" s="26"/>
      <c r="D211" s="26"/>
      <c r="E211" s="26"/>
      <c r="F211" s="4">
        <v>346864</v>
      </c>
      <c r="G211" s="4">
        <v>255380</v>
      </c>
      <c r="H211" s="4">
        <v>148142.52</v>
      </c>
      <c r="I211" s="10">
        <f t="shared" si="3"/>
        <v>58.008661602318114</v>
      </c>
    </row>
    <row r="212" spans="1:9" ht="25.5" customHeight="1">
      <c r="A212" s="27" t="s">
        <v>49</v>
      </c>
      <c r="B212" s="27"/>
      <c r="C212" s="27"/>
      <c r="D212" s="27"/>
      <c r="E212" s="27"/>
      <c r="F212" s="4">
        <v>91606</v>
      </c>
      <c r="G212" s="4">
        <v>68812</v>
      </c>
      <c r="H212" s="4">
        <v>42823.12</v>
      </c>
      <c r="I212" s="10">
        <f t="shared" si="3"/>
        <v>62.23205254897402</v>
      </c>
    </row>
    <row r="213" spans="1:9" ht="25.5" customHeight="1">
      <c r="A213" s="27" t="s">
        <v>50</v>
      </c>
      <c r="B213" s="27"/>
      <c r="C213" s="27"/>
      <c r="D213" s="27"/>
      <c r="E213" s="27"/>
      <c r="F213" s="4">
        <v>225258</v>
      </c>
      <c r="G213" s="4">
        <v>156568</v>
      </c>
      <c r="H213" s="4">
        <v>101202.6</v>
      </c>
      <c r="I213" s="10">
        <f t="shared" si="3"/>
        <v>64.63811251341271</v>
      </c>
    </row>
    <row r="214" spans="1:9" ht="25.5" customHeight="1">
      <c r="A214" s="27" t="s">
        <v>51</v>
      </c>
      <c r="B214" s="27"/>
      <c r="C214" s="27"/>
      <c r="D214" s="27"/>
      <c r="E214" s="27"/>
      <c r="F214" s="4">
        <v>10000</v>
      </c>
      <c r="G214" s="4">
        <v>10000</v>
      </c>
      <c r="H214" s="4">
        <v>4116.8</v>
      </c>
      <c r="I214" s="10">
        <f t="shared" si="3"/>
        <v>41.168000000000006</v>
      </c>
    </row>
    <row r="215" spans="1:9" ht="25.5" customHeight="1">
      <c r="A215" s="27" t="s">
        <v>58</v>
      </c>
      <c r="B215" s="27"/>
      <c r="C215" s="27"/>
      <c r="D215" s="27"/>
      <c r="E215" s="27"/>
      <c r="F215" s="4">
        <v>20000</v>
      </c>
      <c r="G215" s="4">
        <v>20000</v>
      </c>
      <c r="H215" s="5"/>
      <c r="I215" s="10">
        <f t="shared" si="3"/>
        <v>0</v>
      </c>
    </row>
    <row r="216" spans="1:9" ht="25.5" customHeight="1">
      <c r="A216" s="28" t="s">
        <v>59</v>
      </c>
      <c r="B216" s="28"/>
      <c r="C216" s="28"/>
      <c r="D216" s="28"/>
      <c r="E216" s="28"/>
      <c r="F216" s="4">
        <v>20000</v>
      </c>
      <c r="G216" s="4">
        <v>20000</v>
      </c>
      <c r="H216" s="5"/>
      <c r="I216" s="10">
        <f t="shared" si="3"/>
        <v>0</v>
      </c>
    </row>
    <row r="217" spans="1:9" ht="25.5" customHeight="1">
      <c r="A217" s="26" t="s">
        <v>60</v>
      </c>
      <c r="B217" s="26"/>
      <c r="C217" s="26"/>
      <c r="D217" s="26"/>
      <c r="E217" s="26"/>
      <c r="F217" s="4">
        <v>5460000</v>
      </c>
      <c r="G217" s="4">
        <v>2160000</v>
      </c>
      <c r="H217" s="4">
        <v>1176248.11</v>
      </c>
      <c r="I217" s="10">
        <f t="shared" si="3"/>
        <v>54.45593101851852</v>
      </c>
    </row>
    <row r="218" spans="1:9" ht="25.5" customHeight="1">
      <c r="A218" s="27" t="s">
        <v>61</v>
      </c>
      <c r="B218" s="27"/>
      <c r="C218" s="27"/>
      <c r="D218" s="27"/>
      <c r="E218" s="27"/>
      <c r="F218" s="4">
        <v>5460000</v>
      </c>
      <c r="G218" s="4">
        <v>2160000</v>
      </c>
      <c r="H218" s="4">
        <v>1176248.11</v>
      </c>
      <c r="I218" s="10">
        <f t="shared" si="3"/>
        <v>54.45593101851852</v>
      </c>
    </row>
    <row r="219" spans="1:9" ht="25.5" customHeight="1">
      <c r="A219" s="26" t="s">
        <v>62</v>
      </c>
      <c r="B219" s="26"/>
      <c r="C219" s="26"/>
      <c r="D219" s="26"/>
      <c r="E219" s="26"/>
      <c r="F219" s="4">
        <v>500000</v>
      </c>
      <c r="G219" s="4">
        <v>500000</v>
      </c>
      <c r="H219" s="4">
        <v>197942.1</v>
      </c>
      <c r="I219" s="10">
        <f t="shared" si="3"/>
        <v>39.58842</v>
      </c>
    </row>
    <row r="220" spans="1:9" ht="25.5" customHeight="1">
      <c r="A220" s="27" t="s">
        <v>63</v>
      </c>
      <c r="B220" s="27"/>
      <c r="C220" s="27"/>
      <c r="D220" s="27"/>
      <c r="E220" s="27"/>
      <c r="F220" s="4">
        <v>500000</v>
      </c>
      <c r="G220" s="4">
        <v>500000</v>
      </c>
      <c r="H220" s="4">
        <v>197942.1</v>
      </c>
      <c r="I220" s="10">
        <f t="shared" si="3"/>
        <v>39.58842</v>
      </c>
    </row>
    <row r="221" spans="1:9" ht="25.5" customHeight="1">
      <c r="A221" s="20" t="s">
        <v>65</v>
      </c>
      <c r="B221" s="20"/>
      <c r="C221" s="20"/>
      <c r="D221" s="20"/>
      <c r="E221" s="20"/>
      <c r="F221" s="4">
        <v>91621000</v>
      </c>
      <c r="G221" s="4">
        <v>26773726</v>
      </c>
      <c r="H221" s="5"/>
      <c r="I221" s="10">
        <f t="shared" si="3"/>
        <v>0</v>
      </c>
    </row>
    <row r="222" spans="1:9" ht="25.5" customHeight="1">
      <c r="A222" s="26" t="s">
        <v>66</v>
      </c>
      <c r="B222" s="26"/>
      <c r="C222" s="26"/>
      <c r="D222" s="26"/>
      <c r="E222" s="26"/>
      <c r="F222" s="4">
        <v>91045885</v>
      </c>
      <c r="G222" s="4">
        <v>26198611</v>
      </c>
      <c r="H222" s="5"/>
      <c r="I222" s="10">
        <f t="shared" si="3"/>
        <v>0</v>
      </c>
    </row>
    <row r="223" spans="1:9" ht="25.5" customHeight="1">
      <c r="A223" s="27" t="s">
        <v>67</v>
      </c>
      <c r="B223" s="27"/>
      <c r="C223" s="27"/>
      <c r="D223" s="27"/>
      <c r="E223" s="27"/>
      <c r="F223" s="4">
        <v>8629235</v>
      </c>
      <c r="G223" s="5"/>
      <c r="H223" s="5"/>
      <c r="I223" s="10"/>
    </row>
    <row r="224" spans="1:9" ht="25.5" customHeight="1">
      <c r="A224" s="27" t="s">
        <v>77</v>
      </c>
      <c r="B224" s="27"/>
      <c r="C224" s="27"/>
      <c r="D224" s="27"/>
      <c r="E224" s="27"/>
      <c r="F224" s="4">
        <v>24481860</v>
      </c>
      <c r="G224" s="5"/>
      <c r="H224" s="5"/>
      <c r="I224" s="10"/>
    </row>
    <row r="225" spans="1:9" ht="25.5" customHeight="1">
      <c r="A225" s="28" t="s">
        <v>78</v>
      </c>
      <c r="B225" s="28"/>
      <c r="C225" s="28"/>
      <c r="D225" s="28"/>
      <c r="E225" s="28"/>
      <c r="F225" s="4">
        <v>24481860</v>
      </c>
      <c r="G225" s="5"/>
      <c r="H225" s="5"/>
      <c r="I225" s="10"/>
    </row>
    <row r="226" spans="1:9" ht="25.5" customHeight="1">
      <c r="A226" s="27" t="s">
        <v>83</v>
      </c>
      <c r="B226" s="27"/>
      <c r="C226" s="27"/>
      <c r="D226" s="27"/>
      <c r="E226" s="27"/>
      <c r="F226" s="4">
        <v>57934790</v>
      </c>
      <c r="G226" s="4">
        <v>26198611</v>
      </c>
      <c r="H226" s="5"/>
      <c r="I226" s="10">
        <f t="shared" si="3"/>
        <v>0</v>
      </c>
    </row>
    <row r="227" spans="1:9" ht="25.5" customHeight="1">
      <c r="A227" s="28" t="s">
        <v>84</v>
      </c>
      <c r="B227" s="28"/>
      <c r="C227" s="28"/>
      <c r="D227" s="28"/>
      <c r="E227" s="28"/>
      <c r="F227" s="4">
        <v>57934790</v>
      </c>
      <c r="G227" s="4">
        <v>26198611</v>
      </c>
      <c r="H227" s="5"/>
      <c r="I227" s="10">
        <f t="shared" si="3"/>
        <v>0</v>
      </c>
    </row>
    <row r="228" spans="1:9" ht="25.5" customHeight="1">
      <c r="A228" s="26" t="s">
        <v>70</v>
      </c>
      <c r="B228" s="26"/>
      <c r="C228" s="26"/>
      <c r="D228" s="26"/>
      <c r="E228" s="26"/>
      <c r="F228" s="4">
        <v>575115</v>
      </c>
      <c r="G228" s="4">
        <v>575115</v>
      </c>
      <c r="H228" s="5"/>
      <c r="I228" s="10">
        <f t="shared" si="3"/>
        <v>0</v>
      </c>
    </row>
    <row r="229" spans="1:9" ht="25.5" customHeight="1">
      <c r="A229" s="27" t="s">
        <v>71</v>
      </c>
      <c r="B229" s="27"/>
      <c r="C229" s="27"/>
      <c r="D229" s="27"/>
      <c r="E229" s="27"/>
      <c r="F229" s="4">
        <v>575115</v>
      </c>
      <c r="G229" s="4">
        <v>575115</v>
      </c>
      <c r="H229" s="5"/>
      <c r="I229" s="10">
        <f t="shared" si="3"/>
        <v>0</v>
      </c>
    </row>
    <row r="230" spans="1:9" ht="25.5" customHeight="1">
      <c r="A230" s="22" t="s">
        <v>26</v>
      </c>
      <c r="B230" s="22"/>
      <c r="C230" s="22"/>
      <c r="D230" s="22"/>
      <c r="E230" s="22"/>
      <c r="F230" s="4">
        <v>96252174.98</v>
      </c>
      <c r="G230" s="4">
        <v>28268237</v>
      </c>
      <c r="H230" s="4">
        <v>14164882.21</v>
      </c>
      <c r="I230" s="10">
        <f t="shared" si="3"/>
        <v>50.10882783386881</v>
      </c>
    </row>
    <row r="231" spans="1:9" ht="25.5" customHeight="1">
      <c r="A231" s="20" t="s">
        <v>43</v>
      </c>
      <c r="B231" s="20"/>
      <c r="C231" s="20"/>
      <c r="D231" s="20"/>
      <c r="E231" s="20"/>
      <c r="F231" s="4">
        <v>5901500</v>
      </c>
      <c r="G231" s="4">
        <v>2892766</v>
      </c>
      <c r="H231" s="4">
        <v>2255261.37</v>
      </c>
      <c r="I231" s="10">
        <f t="shared" si="3"/>
        <v>77.96210858396428</v>
      </c>
    </row>
    <row r="232" spans="1:9" ht="25.5" customHeight="1">
      <c r="A232" s="26" t="s">
        <v>44</v>
      </c>
      <c r="B232" s="26"/>
      <c r="C232" s="26"/>
      <c r="D232" s="26"/>
      <c r="E232" s="26"/>
      <c r="F232" s="4">
        <v>5264788</v>
      </c>
      <c r="G232" s="4">
        <v>2513810</v>
      </c>
      <c r="H232" s="4">
        <v>2053713.25</v>
      </c>
      <c r="I232" s="10">
        <f t="shared" si="3"/>
        <v>81.69723447675044</v>
      </c>
    </row>
    <row r="233" spans="1:9" ht="25.5" customHeight="1">
      <c r="A233" s="27" t="s">
        <v>45</v>
      </c>
      <c r="B233" s="27"/>
      <c r="C233" s="27"/>
      <c r="D233" s="27"/>
      <c r="E233" s="27"/>
      <c r="F233" s="4">
        <v>4315400</v>
      </c>
      <c r="G233" s="4">
        <v>2060500</v>
      </c>
      <c r="H233" s="4">
        <v>1698603.83</v>
      </c>
      <c r="I233" s="10">
        <f t="shared" si="3"/>
        <v>82.4364877456928</v>
      </c>
    </row>
    <row r="234" spans="1:9" ht="25.5" customHeight="1">
      <c r="A234" s="28" t="s">
        <v>46</v>
      </c>
      <c r="B234" s="28"/>
      <c r="C234" s="28"/>
      <c r="D234" s="28"/>
      <c r="E234" s="28"/>
      <c r="F234" s="4">
        <v>4315400</v>
      </c>
      <c r="G234" s="4">
        <v>2060500</v>
      </c>
      <c r="H234" s="4">
        <v>1698603.83</v>
      </c>
      <c r="I234" s="10">
        <f t="shared" si="3"/>
        <v>82.4364877456928</v>
      </c>
    </row>
    <row r="235" spans="1:9" ht="25.5" customHeight="1">
      <c r="A235" s="27" t="s">
        <v>47</v>
      </c>
      <c r="B235" s="27"/>
      <c r="C235" s="27"/>
      <c r="D235" s="27"/>
      <c r="E235" s="27"/>
      <c r="F235" s="4">
        <v>949388</v>
      </c>
      <c r="G235" s="4">
        <v>453310</v>
      </c>
      <c r="H235" s="4">
        <v>355109.42</v>
      </c>
      <c r="I235" s="10">
        <f t="shared" si="3"/>
        <v>78.33699234519423</v>
      </c>
    </row>
    <row r="236" spans="1:9" ht="25.5" customHeight="1">
      <c r="A236" s="26" t="s">
        <v>48</v>
      </c>
      <c r="B236" s="26"/>
      <c r="C236" s="26"/>
      <c r="D236" s="26"/>
      <c r="E236" s="26"/>
      <c r="F236" s="4">
        <v>625712</v>
      </c>
      <c r="G236" s="4">
        <v>370056</v>
      </c>
      <c r="H236" s="4">
        <v>200707.32</v>
      </c>
      <c r="I236" s="10">
        <f t="shared" si="3"/>
        <v>54.23701277644465</v>
      </c>
    </row>
    <row r="237" spans="1:9" ht="25.5" customHeight="1">
      <c r="A237" s="27" t="s">
        <v>49</v>
      </c>
      <c r="B237" s="27"/>
      <c r="C237" s="27"/>
      <c r="D237" s="27"/>
      <c r="E237" s="27"/>
      <c r="F237" s="4">
        <v>103471</v>
      </c>
      <c r="G237" s="4">
        <v>94071</v>
      </c>
      <c r="H237" s="4">
        <v>12382.63</v>
      </c>
      <c r="I237" s="10">
        <f t="shared" si="3"/>
        <v>13.163068320736466</v>
      </c>
    </row>
    <row r="238" spans="1:9" ht="25.5" customHeight="1">
      <c r="A238" s="27" t="s">
        <v>50</v>
      </c>
      <c r="B238" s="27"/>
      <c r="C238" s="27"/>
      <c r="D238" s="27"/>
      <c r="E238" s="27"/>
      <c r="F238" s="4">
        <v>355941</v>
      </c>
      <c r="G238" s="4">
        <v>187269</v>
      </c>
      <c r="H238" s="4">
        <v>114531.33</v>
      </c>
      <c r="I238" s="10">
        <f t="shared" si="3"/>
        <v>61.15872354741041</v>
      </c>
    </row>
    <row r="239" spans="1:9" ht="25.5" customHeight="1">
      <c r="A239" s="27" t="s">
        <v>51</v>
      </c>
      <c r="B239" s="27"/>
      <c r="C239" s="27"/>
      <c r="D239" s="27"/>
      <c r="E239" s="27"/>
      <c r="F239" s="4">
        <v>14600</v>
      </c>
      <c r="G239" s="4">
        <v>6650</v>
      </c>
      <c r="H239" s="5"/>
      <c r="I239" s="10">
        <f t="shared" si="3"/>
        <v>0</v>
      </c>
    </row>
    <row r="240" spans="1:9" ht="25.5" customHeight="1">
      <c r="A240" s="27" t="s">
        <v>52</v>
      </c>
      <c r="B240" s="27"/>
      <c r="C240" s="27"/>
      <c r="D240" s="27"/>
      <c r="E240" s="27"/>
      <c r="F240" s="4">
        <v>136700</v>
      </c>
      <c r="G240" s="4">
        <v>74566</v>
      </c>
      <c r="H240" s="4">
        <v>69053.36</v>
      </c>
      <c r="I240" s="10">
        <f t="shared" si="3"/>
        <v>92.60703269586675</v>
      </c>
    </row>
    <row r="241" spans="1:9" ht="25.5" customHeight="1">
      <c r="A241" s="28" t="s">
        <v>53</v>
      </c>
      <c r="B241" s="28"/>
      <c r="C241" s="28"/>
      <c r="D241" s="28"/>
      <c r="E241" s="28"/>
      <c r="F241" s="4">
        <v>100000</v>
      </c>
      <c r="G241" s="4">
        <v>52105</v>
      </c>
      <c r="H241" s="4">
        <v>47678.67</v>
      </c>
      <c r="I241" s="10">
        <f t="shared" si="3"/>
        <v>91.50498032818348</v>
      </c>
    </row>
    <row r="242" spans="1:9" ht="25.5" customHeight="1">
      <c r="A242" s="28" t="s">
        <v>54</v>
      </c>
      <c r="B242" s="28"/>
      <c r="C242" s="28"/>
      <c r="D242" s="28"/>
      <c r="E242" s="28"/>
      <c r="F242" s="4">
        <v>3100</v>
      </c>
      <c r="G242" s="4">
        <v>1571</v>
      </c>
      <c r="H242" s="4">
        <v>1310.97</v>
      </c>
      <c r="I242" s="10">
        <f t="shared" si="3"/>
        <v>83.4481222151496</v>
      </c>
    </row>
    <row r="243" spans="1:9" ht="25.5" customHeight="1">
      <c r="A243" s="28" t="s">
        <v>55</v>
      </c>
      <c r="B243" s="28"/>
      <c r="C243" s="28"/>
      <c r="D243" s="28"/>
      <c r="E243" s="28"/>
      <c r="F243" s="4">
        <v>28000</v>
      </c>
      <c r="G243" s="4">
        <v>18088</v>
      </c>
      <c r="H243" s="4">
        <v>17909.97</v>
      </c>
      <c r="I243" s="10">
        <f t="shared" si="3"/>
        <v>99.01575630252101</v>
      </c>
    </row>
    <row r="244" spans="1:9" ht="25.5" customHeight="1">
      <c r="A244" s="28" t="s">
        <v>57</v>
      </c>
      <c r="B244" s="28"/>
      <c r="C244" s="28"/>
      <c r="D244" s="28"/>
      <c r="E244" s="28"/>
      <c r="F244" s="4">
        <v>5600</v>
      </c>
      <c r="G244" s="4">
        <v>2802</v>
      </c>
      <c r="H244" s="4">
        <v>2153.75</v>
      </c>
      <c r="I244" s="10">
        <f t="shared" si="3"/>
        <v>76.86473947180585</v>
      </c>
    </row>
    <row r="245" spans="1:9" ht="25.5" customHeight="1">
      <c r="A245" s="27" t="s">
        <v>58</v>
      </c>
      <c r="B245" s="27"/>
      <c r="C245" s="27"/>
      <c r="D245" s="27"/>
      <c r="E245" s="27"/>
      <c r="F245" s="4">
        <v>15000</v>
      </c>
      <c r="G245" s="4">
        <v>7500</v>
      </c>
      <c r="H245" s="4">
        <v>4740</v>
      </c>
      <c r="I245" s="10">
        <f t="shared" si="3"/>
        <v>63.2</v>
      </c>
    </row>
    <row r="246" spans="1:9" ht="25.5" customHeight="1">
      <c r="A246" s="28" t="s">
        <v>59</v>
      </c>
      <c r="B246" s="28"/>
      <c r="C246" s="28"/>
      <c r="D246" s="28"/>
      <c r="E246" s="28"/>
      <c r="F246" s="4">
        <v>15000</v>
      </c>
      <c r="G246" s="4">
        <v>7500</v>
      </c>
      <c r="H246" s="4">
        <v>4740</v>
      </c>
      <c r="I246" s="10">
        <f t="shared" si="3"/>
        <v>63.2</v>
      </c>
    </row>
    <row r="247" spans="1:9" ht="25.5" customHeight="1">
      <c r="A247" s="26" t="s">
        <v>64</v>
      </c>
      <c r="B247" s="26"/>
      <c r="C247" s="26"/>
      <c r="D247" s="26"/>
      <c r="E247" s="26"/>
      <c r="F247" s="4">
        <v>11000</v>
      </c>
      <c r="G247" s="4">
        <v>8900</v>
      </c>
      <c r="H247" s="11">
        <v>840.8</v>
      </c>
      <c r="I247" s="10">
        <f t="shared" si="3"/>
        <v>9.447191011235955</v>
      </c>
    </row>
    <row r="248" spans="1:9" ht="25.5" customHeight="1">
      <c r="A248" s="20" t="s">
        <v>65</v>
      </c>
      <c r="B248" s="20"/>
      <c r="C248" s="20"/>
      <c r="D248" s="20"/>
      <c r="E248" s="20"/>
      <c r="F248" s="4">
        <v>90350674.98</v>
      </c>
      <c r="G248" s="4">
        <v>25375471</v>
      </c>
      <c r="H248" s="4">
        <v>11909620.84</v>
      </c>
      <c r="I248" s="10">
        <f t="shared" si="3"/>
        <v>46.93359520302106</v>
      </c>
    </row>
    <row r="249" spans="1:9" ht="25.5" customHeight="1">
      <c r="A249" s="26" t="s">
        <v>66</v>
      </c>
      <c r="B249" s="26"/>
      <c r="C249" s="26"/>
      <c r="D249" s="26"/>
      <c r="E249" s="26"/>
      <c r="F249" s="4">
        <v>90350674.98</v>
      </c>
      <c r="G249" s="4">
        <v>25375471</v>
      </c>
      <c r="H249" s="4">
        <v>11909620.84</v>
      </c>
      <c r="I249" s="10">
        <f t="shared" si="3"/>
        <v>46.93359520302106</v>
      </c>
    </row>
    <row r="250" spans="1:9" ht="25.5" customHeight="1">
      <c r="A250" s="27" t="s">
        <v>67</v>
      </c>
      <c r="B250" s="27"/>
      <c r="C250" s="27"/>
      <c r="D250" s="27"/>
      <c r="E250" s="27"/>
      <c r="F250" s="4">
        <v>70000</v>
      </c>
      <c r="G250" s="5"/>
      <c r="H250" s="5"/>
      <c r="I250" s="10"/>
    </row>
    <row r="251" spans="1:9" ht="25.5" customHeight="1">
      <c r="A251" s="27" t="s">
        <v>68</v>
      </c>
      <c r="B251" s="27"/>
      <c r="C251" s="27"/>
      <c r="D251" s="27"/>
      <c r="E251" s="27"/>
      <c r="F251" s="4">
        <v>20482000</v>
      </c>
      <c r="G251" s="4">
        <v>8880000</v>
      </c>
      <c r="H251" s="4">
        <v>4500000</v>
      </c>
      <c r="I251" s="10">
        <f t="shared" si="3"/>
        <v>50.67567567567568</v>
      </c>
    </row>
    <row r="252" spans="1:9" ht="25.5" customHeight="1">
      <c r="A252" s="28" t="s">
        <v>81</v>
      </c>
      <c r="B252" s="28"/>
      <c r="C252" s="28"/>
      <c r="D252" s="28"/>
      <c r="E252" s="28"/>
      <c r="F252" s="4">
        <v>20482000</v>
      </c>
      <c r="G252" s="4">
        <v>8880000</v>
      </c>
      <c r="H252" s="4">
        <v>4500000</v>
      </c>
      <c r="I252" s="10">
        <f t="shared" si="3"/>
        <v>50.67567567567568</v>
      </c>
    </row>
    <row r="253" spans="1:9" ht="25.5" customHeight="1">
      <c r="A253" s="27" t="s">
        <v>77</v>
      </c>
      <c r="B253" s="27"/>
      <c r="C253" s="27"/>
      <c r="D253" s="27"/>
      <c r="E253" s="27"/>
      <c r="F253" s="4">
        <v>50608671</v>
      </c>
      <c r="G253" s="4">
        <v>11395471</v>
      </c>
      <c r="H253" s="4">
        <v>4067253.51</v>
      </c>
      <c r="I253" s="10">
        <f t="shared" si="3"/>
        <v>35.69184204847697</v>
      </c>
    </row>
    <row r="254" spans="1:9" ht="25.5" customHeight="1">
      <c r="A254" s="28" t="s">
        <v>78</v>
      </c>
      <c r="B254" s="28"/>
      <c r="C254" s="28"/>
      <c r="D254" s="28"/>
      <c r="E254" s="28"/>
      <c r="F254" s="4">
        <v>50608671</v>
      </c>
      <c r="G254" s="4">
        <v>11395471</v>
      </c>
      <c r="H254" s="4">
        <v>4067253.51</v>
      </c>
      <c r="I254" s="10">
        <f t="shared" si="3"/>
        <v>35.69184204847697</v>
      </c>
    </row>
    <row r="255" spans="1:9" ht="25.5" customHeight="1">
      <c r="A255" s="27" t="s">
        <v>83</v>
      </c>
      <c r="B255" s="27"/>
      <c r="C255" s="27"/>
      <c r="D255" s="27"/>
      <c r="E255" s="27"/>
      <c r="F255" s="4">
        <v>19190003.98</v>
      </c>
      <c r="G255" s="4">
        <v>5100000</v>
      </c>
      <c r="H255" s="4">
        <v>3342367.33</v>
      </c>
      <c r="I255" s="10">
        <f t="shared" si="3"/>
        <v>65.5366143137255</v>
      </c>
    </row>
    <row r="256" spans="1:9" ht="25.5" customHeight="1">
      <c r="A256" s="28" t="s">
        <v>84</v>
      </c>
      <c r="B256" s="28"/>
      <c r="C256" s="28"/>
      <c r="D256" s="28"/>
      <c r="E256" s="28"/>
      <c r="F256" s="4">
        <v>19190003.98</v>
      </c>
      <c r="G256" s="4">
        <v>5100000</v>
      </c>
      <c r="H256" s="4">
        <v>3342367.33</v>
      </c>
      <c r="I256" s="10">
        <f t="shared" si="3"/>
        <v>65.5366143137255</v>
      </c>
    </row>
    <row r="257" spans="1:9" ht="25.5" customHeight="1">
      <c r="A257" s="22" t="s">
        <v>27</v>
      </c>
      <c r="B257" s="22"/>
      <c r="C257" s="22"/>
      <c r="D257" s="22"/>
      <c r="E257" s="22"/>
      <c r="F257" s="4">
        <v>15348700</v>
      </c>
      <c r="G257" s="4">
        <v>5968292</v>
      </c>
      <c r="H257" s="4">
        <v>4181737.7</v>
      </c>
      <c r="I257" s="10">
        <f t="shared" si="3"/>
        <v>70.06590327685039</v>
      </c>
    </row>
    <row r="258" spans="1:9" ht="25.5" customHeight="1">
      <c r="A258" s="20" t="s">
        <v>43</v>
      </c>
      <c r="B258" s="20"/>
      <c r="C258" s="20"/>
      <c r="D258" s="20"/>
      <c r="E258" s="20"/>
      <c r="F258" s="4">
        <v>15196100</v>
      </c>
      <c r="G258" s="4">
        <v>5815692</v>
      </c>
      <c r="H258" s="4">
        <v>4181737.7</v>
      </c>
      <c r="I258" s="10">
        <f t="shared" si="3"/>
        <v>71.90438730249127</v>
      </c>
    </row>
    <row r="259" spans="1:9" ht="25.5" customHeight="1">
      <c r="A259" s="26" t="s">
        <v>44</v>
      </c>
      <c r="B259" s="26"/>
      <c r="C259" s="26"/>
      <c r="D259" s="26"/>
      <c r="E259" s="26"/>
      <c r="F259" s="4">
        <v>8260658</v>
      </c>
      <c r="G259" s="4">
        <v>3991272</v>
      </c>
      <c r="H259" s="4">
        <v>3978708.17</v>
      </c>
      <c r="I259" s="10">
        <f t="shared" si="3"/>
        <v>99.68521739435448</v>
      </c>
    </row>
    <row r="260" spans="1:9" ht="25.5" customHeight="1">
      <c r="A260" s="27" t="s">
        <v>45</v>
      </c>
      <c r="B260" s="27"/>
      <c r="C260" s="27"/>
      <c r="D260" s="27"/>
      <c r="E260" s="27"/>
      <c r="F260" s="4">
        <v>6740500</v>
      </c>
      <c r="G260" s="4">
        <v>3249700</v>
      </c>
      <c r="H260" s="4">
        <v>3247262.3</v>
      </c>
      <c r="I260" s="10">
        <f t="shared" si="3"/>
        <v>99.9249869218697</v>
      </c>
    </row>
    <row r="261" spans="1:9" ht="25.5" customHeight="1">
      <c r="A261" s="28" t="s">
        <v>46</v>
      </c>
      <c r="B261" s="28"/>
      <c r="C261" s="28"/>
      <c r="D261" s="28"/>
      <c r="E261" s="28"/>
      <c r="F261" s="4">
        <v>6740500</v>
      </c>
      <c r="G261" s="4">
        <v>3249700</v>
      </c>
      <c r="H261" s="4">
        <v>3247262.3</v>
      </c>
      <c r="I261" s="10">
        <f t="shared" si="3"/>
        <v>99.9249869218697</v>
      </c>
    </row>
    <row r="262" spans="1:9" ht="25.5" customHeight="1">
      <c r="A262" s="27" t="s">
        <v>47</v>
      </c>
      <c r="B262" s="27"/>
      <c r="C262" s="27"/>
      <c r="D262" s="27"/>
      <c r="E262" s="27"/>
      <c r="F262" s="4">
        <v>1520158</v>
      </c>
      <c r="G262" s="4">
        <v>741572</v>
      </c>
      <c r="H262" s="4">
        <v>731445.87</v>
      </c>
      <c r="I262" s="10">
        <f t="shared" si="3"/>
        <v>98.63450480870367</v>
      </c>
    </row>
    <row r="263" spans="1:9" ht="25.5" customHeight="1">
      <c r="A263" s="26" t="s">
        <v>48</v>
      </c>
      <c r="B263" s="26"/>
      <c r="C263" s="26"/>
      <c r="D263" s="26"/>
      <c r="E263" s="26"/>
      <c r="F263" s="4">
        <v>6689047</v>
      </c>
      <c r="G263" s="4">
        <v>1815240</v>
      </c>
      <c r="H263" s="4">
        <v>196219.53</v>
      </c>
      <c r="I263" s="10">
        <f aca="true" t="shared" si="4" ref="I263:I326">SUM(H263)/G263*100</f>
        <v>10.80956402459179</v>
      </c>
    </row>
    <row r="264" spans="1:9" ht="25.5" customHeight="1">
      <c r="A264" s="27" t="s">
        <v>49</v>
      </c>
      <c r="B264" s="27"/>
      <c r="C264" s="27"/>
      <c r="D264" s="27"/>
      <c r="E264" s="27"/>
      <c r="F264" s="4">
        <v>164929</v>
      </c>
      <c r="G264" s="4">
        <v>51529</v>
      </c>
      <c r="H264" s="4">
        <v>25190</v>
      </c>
      <c r="I264" s="10">
        <f t="shared" si="4"/>
        <v>48.88509383065846</v>
      </c>
    </row>
    <row r="265" spans="1:9" ht="25.5" customHeight="1">
      <c r="A265" s="27" t="s">
        <v>50</v>
      </c>
      <c r="B265" s="27"/>
      <c r="C265" s="27"/>
      <c r="D265" s="27"/>
      <c r="E265" s="27"/>
      <c r="F265" s="4">
        <v>2441289</v>
      </c>
      <c r="G265" s="4">
        <v>981831</v>
      </c>
      <c r="H265" s="4">
        <v>45242</v>
      </c>
      <c r="I265" s="10">
        <f t="shared" si="4"/>
        <v>4.60792132250866</v>
      </c>
    </row>
    <row r="266" spans="1:9" ht="25.5" customHeight="1">
      <c r="A266" s="27" t="s">
        <v>51</v>
      </c>
      <c r="B266" s="27"/>
      <c r="C266" s="27"/>
      <c r="D266" s="27"/>
      <c r="E266" s="27"/>
      <c r="F266" s="4">
        <v>15629</v>
      </c>
      <c r="G266" s="4">
        <v>9375</v>
      </c>
      <c r="H266" s="4">
        <v>5788.53</v>
      </c>
      <c r="I266" s="10">
        <f t="shared" si="4"/>
        <v>61.744319999999995</v>
      </c>
    </row>
    <row r="267" spans="1:9" ht="25.5" customHeight="1">
      <c r="A267" s="27" t="s">
        <v>58</v>
      </c>
      <c r="B267" s="27"/>
      <c r="C267" s="27"/>
      <c r="D267" s="27"/>
      <c r="E267" s="27"/>
      <c r="F267" s="4">
        <v>4067200</v>
      </c>
      <c r="G267" s="4">
        <v>772505</v>
      </c>
      <c r="H267" s="4">
        <v>119999</v>
      </c>
      <c r="I267" s="10">
        <f t="shared" si="4"/>
        <v>15.533750590611065</v>
      </c>
    </row>
    <row r="268" spans="1:9" ht="25.5" customHeight="1">
      <c r="A268" s="28" t="s">
        <v>80</v>
      </c>
      <c r="B268" s="28"/>
      <c r="C268" s="28"/>
      <c r="D268" s="28"/>
      <c r="E268" s="28"/>
      <c r="F268" s="4">
        <v>3914095</v>
      </c>
      <c r="G268" s="4">
        <v>769400</v>
      </c>
      <c r="H268" s="4">
        <v>119999</v>
      </c>
      <c r="I268" s="10">
        <f t="shared" si="4"/>
        <v>15.596438783467637</v>
      </c>
    </row>
    <row r="269" spans="1:9" ht="25.5" customHeight="1">
      <c r="A269" s="28" t="s">
        <v>59</v>
      </c>
      <c r="B269" s="28"/>
      <c r="C269" s="28"/>
      <c r="D269" s="28"/>
      <c r="E269" s="28"/>
      <c r="F269" s="4">
        <v>153105</v>
      </c>
      <c r="G269" s="4">
        <v>3105</v>
      </c>
      <c r="H269" s="5"/>
      <c r="I269" s="10">
        <f t="shared" si="4"/>
        <v>0</v>
      </c>
    </row>
    <row r="270" spans="1:9" ht="25.5" customHeight="1">
      <c r="A270" s="26" t="s">
        <v>64</v>
      </c>
      <c r="B270" s="26"/>
      <c r="C270" s="26"/>
      <c r="D270" s="26"/>
      <c r="E270" s="26"/>
      <c r="F270" s="4">
        <v>246395</v>
      </c>
      <c r="G270" s="4">
        <v>9180</v>
      </c>
      <c r="H270" s="4">
        <v>6810</v>
      </c>
      <c r="I270" s="10">
        <f t="shared" si="4"/>
        <v>74.18300653594771</v>
      </c>
    </row>
    <row r="271" spans="1:9" ht="25.5" customHeight="1">
      <c r="A271" s="20" t="s">
        <v>65</v>
      </c>
      <c r="B271" s="20"/>
      <c r="C271" s="20"/>
      <c r="D271" s="20"/>
      <c r="E271" s="20"/>
      <c r="F271" s="4">
        <v>152600</v>
      </c>
      <c r="G271" s="4">
        <v>152600</v>
      </c>
      <c r="H271" s="5"/>
      <c r="I271" s="10">
        <f t="shared" si="4"/>
        <v>0</v>
      </c>
    </row>
    <row r="272" spans="1:9" ht="25.5" customHeight="1">
      <c r="A272" s="26" t="s">
        <v>66</v>
      </c>
      <c r="B272" s="26"/>
      <c r="C272" s="26"/>
      <c r="D272" s="26"/>
      <c r="E272" s="26"/>
      <c r="F272" s="4">
        <v>152600</v>
      </c>
      <c r="G272" s="4">
        <v>152600</v>
      </c>
      <c r="H272" s="5"/>
      <c r="I272" s="10">
        <f t="shared" si="4"/>
        <v>0</v>
      </c>
    </row>
    <row r="273" spans="1:9" ht="25.5" customHeight="1">
      <c r="A273" s="27" t="s">
        <v>67</v>
      </c>
      <c r="B273" s="27"/>
      <c r="C273" s="27"/>
      <c r="D273" s="27"/>
      <c r="E273" s="27"/>
      <c r="F273" s="4">
        <v>152600</v>
      </c>
      <c r="G273" s="4">
        <v>152600</v>
      </c>
      <c r="H273" s="5"/>
      <c r="I273" s="10">
        <f t="shared" si="4"/>
        <v>0</v>
      </c>
    </row>
    <row r="274" spans="1:9" ht="25.5" customHeight="1">
      <c r="A274" s="22" t="s">
        <v>28</v>
      </c>
      <c r="B274" s="22"/>
      <c r="C274" s="22"/>
      <c r="D274" s="22"/>
      <c r="E274" s="22"/>
      <c r="F274" s="4">
        <v>5598017</v>
      </c>
      <c r="G274" s="4">
        <v>2577098</v>
      </c>
      <c r="H274" s="4">
        <v>2500051.56</v>
      </c>
      <c r="I274" s="10">
        <f t="shared" si="4"/>
        <v>97.01034108908547</v>
      </c>
    </row>
    <row r="275" spans="1:9" ht="25.5" customHeight="1">
      <c r="A275" s="20" t="s">
        <v>43</v>
      </c>
      <c r="B275" s="20"/>
      <c r="C275" s="20"/>
      <c r="D275" s="20"/>
      <c r="E275" s="20"/>
      <c r="F275" s="4">
        <v>5598017</v>
      </c>
      <c r="G275" s="4">
        <v>2577098</v>
      </c>
      <c r="H275" s="4">
        <v>2500051.56</v>
      </c>
      <c r="I275" s="10">
        <f t="shared" si="4"/>
        <v>97.01034108908547</v>
      </c>
    </row>
    <row r="276" spans="1:9" ht="25.5" customHeight="1">
      <c r="A276" s="26" t="s">
        <v>44</v>
      </c>
      <c r="B276" s="26"/>
      <c r="C276" s="26"/>
      <c r="D276" s="26"/>
      <c r="E276" s="26"/>
      <c r="F276" s="4">
        <v>4760386</v>
      </c>
      <c r="G276" s="4">
        <v>2316300</v>
      </c>
      <c r="H276" s="4">
        <v>2277879.91</v>
      </c>
      <c r="I276" s="10">
        <f t="shared" si="4"/>
        <v>98.34131632344688</v>
      </c>
    </row>
    <row r="277" spans="1:9" ht="25.5" customHeight="1">
      <c r="A277" s="27" t="s">
        <v>45</v>
      </c>
      <c r="B277" s="27"/>
      <c r="C277" s="27"/>
      <c r="D277" s="27"/>
      <c r="E277" s="27"/>
      <c r="F277" s="4">
        <v>3898200</v>
      </c>
      <c r="G277" s="4">
        <v>1896900</v>
      </c>
      <c r="H277" s="4">
        <v>1864981.96</v>
      </c>
      <c r="I277" s="10">
        <f t="shared" si="4"/>
        <v>98.31735779429596</v>
      </c>
    </row>
    <row r="278" spans="1:9" ht="25.5" customHeight="1">
      <c r="A278" s="28" t="s">
        <v>46</v>
      </c>
      <c r="B278" s="28"/>
      <c r="C278" s="28"/>
      <c r="D278" s="28"/>
      <c r="E278" s="28"/>
      <c r="F278" s="4">
        <v>3898200</v>
      </c>
      <c r="G278" s="4">
        <v>1896900</v>
      </c>
      <c r="H278" s="4">
        <v>1864981.96</v>
      </c>
      <c r="I278" s="10">
        <f t="shared" si="4"/>
        <v>98.31735779429596</v>
      </c>
    </row>
    <row r="279" spans="1:9" ht="25.5" customHeight="1">
      <c r="A279" s="27" t="s">
        <v>47</v>
      </c>
      <c r="B279" s="27"/>
      <c r="C279" s="27"/>
      <c r="D279" s="27"/>
      <c r="E279" s="27"/>
      <c r="F279" s="4">
        <v>862186</v>
      </c>
      <c r="G279" s="4">
        <v>419400</v>
      </c>
      <c r="H279" s="4">
        <v>412897.95</v>
      </c>
      <c r="I279" s="10">
        <f t="shared" si="4"/>
        <v>98.44967811158799</v>
      </c>
    </row>
    <row r="280" spans="1:9" ht="25.5" customHeight="1">
      <c r="A280" s="26" t="s">
        <v>48</v>
      </c>
      <c r="B280" s="26"/>
      <c r="C280" s="26"/>
      <c r="D280" s="26"/>
      <c r="E280" s="26"/>
      <c r="F280" s="4">
        <v>615367</v>
      </c>
      <c r="G280" s="4">
        <v>215410</v>
      </c>
      <c r="H280" s="4">
        <v>201532.55</v>
      </c>
      <c r="I280" s="10">
        <f t="shared" si="4"/>
        <v>93.55765749036719</v>
      </c>
    </row>
    <row r="281" spans="1:9" ht="25.5" customHeight="1">
      <c r="A281" s="27" t="s">
        <v>49</v>
      </c>
      <c r="B281" s="27"/>
      <c r="C281" s="27"/>
      <c r="D281" s="27"/>
      <c r="E281" s="27"/>
      <c r="F281" s="4">
        <v>173264</v>
      </c>
      <c r="G281" s="4">
        <v>79732</v>
      </c>
      <c r="H281" s="4">
        <v>78818.14</v>
      </c>
      <c r="I281" s="10">
        <f t="shared" si="4"/>
        <v>98.85383534841719</v>
      </c>
    </row>
    <row r="282" spans="1:9" ht="25.5" customHeight="1">
      <c r="A282" s="27" t="s">
        <v>50</v>
      </c>
      <c r="B282" s="27"/>
      <c r="C282" s="27"/>
      <c r="D282" s="27"/>
      <c r="E282" s="27"/>
      <c r="F282" s="4">
        <v>320850</v>
      </c>
      <c r="G282" s="4">
        <v>66780</v>
      </c>
      <c r="H282" s="4">
        <v>63966.55</v>
      </c>
      <c r="I282" s="10">
        <f t="shared" si="4"/>
        <v>95.78698712189279</v>
      </c>
    </row>
    <row r="283" spans="1:9" ht="25.5" customHeight="1">
      <c r="A283" s="27" t="s">
        <v>51</v>
      </c>
      <c r="B283" s="27"/>
      <c r="C283" s="27"/>
      <c r="D283" s="27"/>
      <c r="E283" s="27"/>
      <c r="F283" s="4">
        <v>9920</v>
      </c>
      <c r="G283" s="4">
        <v>8000</v>
      </c>
      <c r="H283" s="5"/>
      <c r="I283" s="10">
        <f t="shared" si="4"/>
        <v>0</v>
      </c>
    </row>
    <row r="284" spans="1:9" ht="25.5" customHeight="1">
      <c r="A284" s="27" t="s">
        <v>52</v>
      </c>
      <c r="B284" s="27"/>
      <c r="C284" s="27"/>
      <c r="D284" s="27"/>
      <c r="E284" s="27"/>
      <c r="F284" s="4">
        <v>106073</v>
      </c>
      <c r="G284" s="4">
        <v>58138</v>
      </c>
      <c r="H284" s="4">
        <v>56452.86</v>
      </c>
      <c r="I284" s="10">
        <f t="shared" si="4"/>
        <v>97.10148267914272</v>
      </c>
    </row>
    <row r="285" spans="1:9" ht="25.5" customHeight="1">
      <c r="A285" s="28" t="s">
        <v>53</v>
      </c>
      <c r="B285" s="28"/>
      <c r="C285" s="28"/>
      <c r="D285" s="28"/>
      <c r="E285" s="28"/>
      <c r="F285" s="4">
        <v>84251</v>
      </c>
      <c r="G285" s="4">
        <v>45846</v>
      </c>
      <c r="H285" s="4">
        <v>45844.42</v>
      </c>
      <c r="I285" s="10">
        <f t="shared" si="4"/>
        <v>99.99655367971033</v>
      </c>
    </row>
    <row r="286" spans="1:9" ht="25.5" customHeight="1">
      <c r="A286" s="28" t="s">
        <v>54</v>
      </c>
      <c r="B286" s="28"/>
      <c r="C286" s="28"/>
      <c r="D286" s="28"/>
      <c r="E286" s="28"/>
      <c r="F286" s="4">
        <v>3451</v>
      </c>
      <c r="G286" s="4">
        <v>1728</v>
      </c>
      <c r="H286" s="11">
        <v>742.71</v>
      </c>
      <c r="I286" s="10">
        <f t="shared" si="4"/>
        <v>42.98090277777778</v>
      </c>
    </row>
    <row r="287" spans="1:9" ht="25.5" customHeight="1">
      <c r="A287" s="28" t="s">
        <v>55</v>
      </c>
      <c r="B287" s="28"/>
      <c r="C287" s="28"/>
      <c r="D287" s="28"/>
      <c r="E287" s="28"/>
      <c r="F287" s="4">
        <v>17341</v>
      </c>
      <c r="G287" s="4">
        <v>10047</v>
      </c>
      <c r="H287" s="4">
        <v>9512.95</v>
      </c>
      <c r="I287" s="10">
        <f t="shared" si="4"/>
        <v>94.68448293022793</v>
      </c>
    </row>
    <row r="288" spans="1:9" ht="25.5" customHeight="1">
      <c r="A288" s="28" t="s">
        <v>57</v>
      </c>
      <c r="B288" s="28"/>
      <c r="C288" s="28"/>
      <c r="D288" s="28"/>
      <c r="E288" s="28"/>
      <c r="F288" s="4">
        <v>1030</v>
      </c>
      <c r="G288" s="11">
        <v>517</v>
      </c>
      <c r="H288" s="11">
        <v>352.78</v>
      </c>
      <c r="I288" s="10">
        <f t="shared" si="4"/>
        <v>68.23597678916828</v>
      </c>
    </row>
    <row r="289" spans="1:9" ht="25.5" customHeight="1">
      <c r="A289" s="27" t="s">
        <v>58</v>
      </c>
      <c r="B289" s="27"/>
      <c r="C289" s="27"/>
      <c r="D289" s="27"/>
      <c r="E289" s="27"/>
      <c r="F289" s="4">
        <v>5260</v>
      </c>
      <c r="G289" s="4">
        <v>2760</v>
      </c>
      <c r="H289" s="4">
        <v>2295</v>
      </c>
      <c r="I289" s="10">
        <f t="shared" si="4"/>
        <v>83.15217391304348</v>
      </c>
    </row>
    <row r="290" spans="1:9" ht="25.5" customHeight="1">
      <c r="A290" s="28" t="s">
        <v>59</v>
      </c>
      <c r="B290" s="28"/>
      <c r="C290" s="28"/>
      <c r="D290" s="28"/>
      <c r="E290" s="28"/>
      <c r="F290" s="4">
        <v>5260</v>
      </c>
      <c r="G290" s="4">
        <v>2760</v>
      </c>
      <c r="H290" s="4">
        <v>2295</v>
      </c>
      <c r="I290" s="10">
        <f t="shared" si="4"/>
        <v>83.15217391304348</v>
      </c>
    </row>
    <row r="291" spans="1:9" ht="25.5" customHeight="1">
      <c r="A291" s="26" t="s">
        <v>64</v>
      </c>
      <c r="B291" s="26"/>
      <c r="C291" s="26"/>
      <c r="D291" s="26"/>
      <c r="E291" s="26"/>
      <c r="F291" s="4">
        <v>222264</v>
      </c>
      <c r="G291" s="4">
        <v>45388</v>
      </c>
      <c r="H291" s="4">
        <v>20639.1</v>
      </c>
      <c r="I291" s="10">
        <f t="shared" si="4"/>
        <v>45.47259187450427</v>
      </c>
    </row>
    <row r="292" spans="1:9" ht="25.5" customHeight="1">
      <c r="A292" s="20" t="s">
        <v>65</v>
      </c>
      <c r="B292" s="20"/>
      <c r="C292" s="20"/>
      <c r="D292" s="20"/>
      <c r="E292" s="20"/>
      <c r="F292" s="5"/>
      <c r="G292" s="5"/>
      <c r="H292" s="5"/>
      <c r="I292" s="10"/>
    </row>
    <row r="293" spans="1:9" ht="25.5" customHeight="1">
      <c r="A293" s="26" t="s">
        <v>66</v>
      </c>
      <c r="B293" s="26"/>
      <c r="C293" s="26"/>
      <c r="D293" s="26"/>
      <c r="E293" s="26"/>
      <c r="F293" s="5"/>
      <c r="G293" s="5"/>
      <c r="H293" s="5"/>
      <c r="I293" s="10"/>
    </row>
    <row r="294" spans="1:9" ht="25.5" customHeight="1">
      <c r="A294" s="27" t="s">
        <v>67</v>
      </c>
      <c r="B294" s="27"/>
      <c r="C294" s="27"/>
      <c r="D294" s="27"/>
      <c r="E294" s="27"/>
      <c r="F294" s="5"/>
      <c r="G294" s="5"/>
      <c r="H294" s="5"/>
      <c r="I294" s="10"/>
    </row>
    <row r="295" spans="1:9" ht="25.5" customHeight="1">
      <c r="A295" s="22" t="s">
        <v>29</v>
      </c>
      <c r="B295" s="22"/>
      <c r="C295" s="22"/>
      <c r="D295" s="22"/>
      <c r="E295" s="22"/>
      <c r="F295" s="4">
        <v>20322087</v>
      </c>
      <c r="G295" s="4">
        <v>10312846</v>
      </c>
      <c r="H295" s="4">
        <v>4966713.5</v>
      </c>
      <c r="I295" s="10">
        <f t="shared" si="4"/>
        <v>48.160454446813226</v>
      </c>
    </row>
    <row r="296" spans="1:9" ht="25.5" customHeight="1">
      <c r="A296" s="20" t="s">
        <v>43</v>
      </c>
      <c r="B296" s="20"/>
      <c r="C296" s="20"/>
      <c r="D296" s="20"/>
      <c r="E296" s="20"/>
      <c r="F296" s="4">
        <v>20268087</v>
      </c>
      <c r="G296" s="4">
        <v>10312846</v>
      </c>
      <c r="H296" s="4">
        <v>4966713.5</v>
      </c>
      <c r="I296" s="10">
        <f t="shared" si="4"/>
        <v>48.160454446813226</v>
      </c>
    </row>
    <row r="297" spans="1:9" ht="25.5" customHeight="1">
      <c r="A297" s="26" t="s">
        <v>44</v>
      </c>
      <c r="B297" s="26"/>
      <c r="C297" s="26"/>
      <c r="D297" s="26"/>
      <c r="E297" s="26"/>
      <c r="F297" s="4">
        <v>6522462</v>
      </c>
      <c r="G297" s="4">
        <v>3346113</v>
      </c>
      <c r="H297" s="4">
        <v>2773136.78</v>
      </c>
      <c r="I297" s="10">
        <f t="shared" si="4"/>
        <v>82.87636370917538</v>
      </c>
    </row>
    <row r="298" spans="1:9" ht="25.5" customHeight="1">
      <c r="A298" s="27" t="s">
        <v>45</v>
      </c>
      <c r="B298" s="27"/>
      <c r="C298" s="27"/>
      <c r="D298" s="27"/>
      <c r="E298" s="27"/>
      <c r="F298" s="4">
        <v>5360000</v>
      </c>
      <c r="G298" s="4">
        <v>2739806</v>
      </c>
      <c r="H298" s="4">
        <v>2266621.79</v>
      </c>
      <c r="I298" s="10">
        <f t="shared" si="4"/>
        <v>82.72928046730316</v>
      </c>
    </row>
    <row r="299" spans="1:9" ht="25.5" customHeight="1">
      <c r="A299" s="28" t="s">
        <v>46</v>
      </c>
      <c r="B299" s="28"/>
      <c r="C299" s="28"/>
      <c r="D299" s="28"/>
      <c r="E299" s="28"/>
      <c r="F299" s="4">
        <v>5360000</v>
      </c>
      <c r="G299" s="4">
        <v>2739806</v>
      </c>
      <c r="H299" s="4">
        <v>2266621.79</v>
      </c>
      <c r="I299" s="10">
        <f t="shared" si="4"/>
        <v>82.72928046730316</v>
      </c>
    </row>
    <row r="300" spans="1:9" ht="25.5" customHeight="1">
      <c r="A300" s="27" t="s">
        <v>47</v>
      </c>
      <c r="B300" s="27"/>
      <c r="C300" s="27"/>
      <c r="D300" s="27"/>
      <c r="E300" s="27"/>
      <c r="F300" s="4">
        <v>1162462</v>
      </c>
      <c r="G300" s="4">
        <v>606307</v>
      </c>
      <c r="H300" s="4">
        <v>506514.99</v>
      </c>
      <c r="I300" s="10">
        <f t="shared" si="4"/>
        <v>83.54100975248512</v>
      </c>
    </row>
    <row r="301" spans="1:9" ht="25.5" customHeight="1">
      <c r="A301" s="26" t="s">
        <v>48</v>
      </c>
      <c r="B301" s="26"/>
      <c r="C301" s="26"/>
      <c r="D301" s="26"/>
      <c r="E301" s="26"/>
      <c r="F301" s="4">
        <v>13729505</v>
      </c>
      <c r="G301" s="4">
        <v>6958471</v>
      </c>
      <c r="H301" s="4">
        <v>2187256.12</v>
      </c>
      <c r="I301" s="10">
        <f t="shared" si="4"/>
        <v>31.432999002223333</v>
      </c>
    </row>
    <row r="302" spans="1:9" ht="25.5" customHeight="1">
      <c r="A302" s="27" t="s">
        <v>49</v>
      </c>
      <c r="B302" s="27"/>
      <c r="C302" s="27"/>
      <c r="D302" s="27"/>
      <c r="E302" s="27"/>
      <c r="F302" s="4">
        <v>1838696</v>
      </c>
      <c r="G302" s="4">
        <v>919280</v>
      </c>
      <c r="H302" s="4">
        <v>278240</v>
      </c>
      <c r="I302" s="10">
        <f t="shared" si="4"/>
        <v>30.267165607867025</v>
      </c>
    </row>
    <row r="303" spans="1:9" ht="25.5" customHeight="1">
      <c r="A303" s="27" t="s">
        <v>50</v>
      </c>
      <c r="B303" s="27"/>
      <c r="C303" s="27"/>
      <c r="D303" s="27"/>
      <c r="E303" s="27"/>
      <c r="F303" s="4">
        <v>11794213</v>
      </c>
      <c r="G303" s="4">
        <v>5975964</v>
      </c>
      <c r="H303" s="4">
        <v>1859738.19</v>
      </c>
      <c r="I303" s="10">
        <f t="shared" si="4"/>
        <v>31.120304439584977</v>
      </c>
    </row>
    <row r="304" spans="1:9" ht="25.5" customHeight="1">
      <c r="A304" s="27" t="s">
        <v>51</v>
      </c>
      <c r="B304" s="27"/>
      <c r="C304" s="27"/>
      <c r="D304" s="27"/>
      <c r="E304" s="27"/>
      <c r="F304" s="11">
        <v>500</v>
      </c>
      <c r="G304" s="11">
        <v>500</v>
      </c>
      <c r="H304" s="5"/>
      <c r="I304" s="10">
        <f t="shared" si="4"/>
        <v>0</v>
      </c>
    </row>
    <row r="305" spans="1:9" ht="25.5" customHeight="1">
      <c r="A305" s="27" t="s">
        <v>52</v>
      </c>
      <c r="B305" s="27"/>
      <c r="C305" s="27"/>
      <c r="D305" s="27"/>
      <c r="E305" s="27"/>
      <c r="F305" s="4">
        <v>89796</v>
      </c>
      <c r="G305" s="4">
        <v>56427</v>
      </c>
      <c r="H305" s="4">
        <v>49277.93</v>
      </c>
      <c r="I305" s="10">
        <f t="shared" si="4"/>
        <v>87.33040920126889</v>
      </c>
    </row>
    <row r="306" spans="1:9" ht="25.5" customHeight="1">
      <c r="A306" s="28" t="s">
        <v>54</v>
      </c>
      <c r="B306" s="28"/>
      <c r="C306" s="28"/>
      <c r="D306" s="28"/>
      <c r="E306" s="28"/>
      <c r="F306" s="4">
        <v>1938</v>
      </c>
      <c r="G306" s="4">
        <v>1138</v>
      </c>
      <c r="H306" s="11">
        <v>729.71</v>
      </c>
      <c r="I306" s="10">
        <f t="shared" si="4"/>
        <v>64.12214411247803</v>
      </c>
    </row>
    <row r="307" spans="1:9" ht="25.5" customHeight="1">
      <c r="A307" s="28" t="s">
        <v>55</v>
      </c>
      <c r="B307" s="28"/>
      <c r="C307" s="28"/>
      <c r="D307" s="28"/>
      <c r="E307" s="28"/>
      <c r="F307" s="4">
        <v>29825</v>
      </c>
      <c r="G307" s="4">
        <v>14760</v>
      </c>
      <c r="H307" s="4">
        <v>9353.58</v>
      </c>
      <c r="I307" s="10">
        <f t="shared" si="4"/>
        <v>63.37113821138212</v>
      </c>
    </row>
    <row r="308" spans="1:9" ht="25.5" customHeight="1">
      <c r="A308" s="28" t="s">
        <v>56</v>
      </c>
      <c r="B308" s="28"/>
      <c r="C308" s="28"/>
      <c r="D308" s="28"/>
      <c r="E308" s="28"/>
      <c r="F308" s="4">
        <v>58033</v>
      </c>
      <c r="G308" s="4">
        <v>40529</v>
      </c>
      <c r="H308" s="4">
        <v>39194.64</v>
      </c>
      <c r="I308" s="10">
        <f t="shared" si="4"/>
        <v>96.70764144193046</v>
      </c>
    </row>
    <row r="309" spans="1:9" ht="25.5" customHeight="1">
      <c r="A309" s="27" t="s">
        <v>58</v>
      </c>
      <c r="B309" s="27"/>
      <c r="C309" s="27"/>
      <c r="D309" s="27"/>
      <c r="E309" s="27"/>
      <c r="F309" s="4">
        <v>6300</v>
      </c>
      <c r="G309" s="4">
        <v>6300</v>
      </c>
      <c r="H309" s="5"/>
      <c r="I309" s="10">
        <f t="shared" si="4"/>
        <v>0</v>
      </c>
    </row>
    <row r="310" spans="1:9" ht="25.5" customHeight="1">
      <c r="A310" s="28" t="s">
        <v>59</v>
      </c>
      <c r="B310" s="28"/>
      <c r="C310" s="28"/>
      <c r="D310" s="28"/>
      <c r="E310" s="28"/>
      <c r="F310" s="4">
        <v>6300</v>
      </c>
      <c r="G310" s="4">
        <v>6300</v>
      </c>
      <c r="H310" s="5"/>
      <c r="I310" s="10">
        <f t="shared" si="4"/>
        <v>0</v>
      </c>
    </row>
    <row r="311" spans="1:9" ht="25.5" customHeight="1">
      <c r="A311" s="26" t="s">
        <v>64</v>
      </c>
      <c r="B311" s="26"/>
      <c r="C311" s="26"/>
      <c r="D311" s="26"/>
      <c r="E311" s="26"/>
      <c r="F311" s="4">
        <v>16120</v>
      </c>
      <c r="G311" s="4">
        <v>8262</v>
      </c>
      <c r="H311" s="4">
        <v>6320.6</v>
      </c>
      <c r="I311" s="10">
        <f t="shared" si="4"/>
        <v>76.50205761316873</v>
      </c>
    </row>
    <row r="312" spans="1:9" ht="25.5" customHeight="1">
      <c r="A312" s="20" t="s">
        <v>65</v>
      </c>
      <c r="B312" s="20"/>
      <c r="C312" s="20"/>
      <c r="D312" s="20"/>
      <c r="E312" s="20"/>
      <c r="F312" s="4">
        <v>54000</v>
      </c>
      <c r="G312" s="5"/>
      <c r="H312" s="5"/>
      <c r="I312" s="10"/>
    </row>
    <row r="313" spans="1:9" ht="25.5" customHeight="1">
      <c r="A313" s="26" t="s">
        <v>66</v>
      </c>
      <c r="B313" s="26"/>
      <c r="C313" s="26"/>
      <c r="D313" s="26"/>
      <c r="E313" s="26"/>
      <c r="F313" s="4">
        <v>54000</v>
      </c>
      <c r="G313" s="5"/>
      <c r="H313" s="5"/>
      <c r="I313" s="10"/>
    </row>
    <row r="314" spans="1:9" ht="25.5" customHeight="1">
      <c r="A314" s="27" t="s">
        <v>67</v>
      </c>
      <c r="B314" s="27"/>
      <c r="C314" s="27"/>
      <c r="D314" s="27"/>
      <c r="E314" s="27"/>
      <c r="F314" s="4">
        <v>54000</v>
      </c>
      <c r="G314" s="5"/>
      <c r="H314" s="5"/>
      <c r="I314" s="10"/>
    </row>
    <row r="315" spans="1:9" ht="25.5" customHeight="1">
      <c r="A315" s="22" t="s">
        <v>30</v>
      </c>
      <c r="B315" s="22"/>
      <c r="C315" s="22"/>
      <c r="D315" s="22"/>
      <c r="E315" s="22"/>
      <c r="F315" s="4">
        <v>6661200</v>
      </c>
      <c r="G315" s="4">
        <v>3108114</v>
      </c>
      <c r="H315" s="4">
        <v>2673269.2</v>
      </c>
      <c r="I315" s="10">
        <f t="shared" si="4"/>
        <v>86.00936773876377</v>
      </c>
    </row>
    <row r="316" spans="1:9" ht="25.5" customHeight="1">
      <c r="A316" s="20" t="s">
        <v>43</v>
      </c>
      <c r="B316" s="20"/>
      <c r="C316" s="20"/>
      <c r="D316" s="20"/>
      <c r="E316" s="20"/>
      <c r="F316" s="4">
        <v>6544700</v>
      </c>
      <c r="G316" s="4">
        <v>3108114</v>
      </c>
      <c r="H316" s="4">
        <v>2673269.2</v>
      </c>
      <c r="I316" s="10">
        <f t="shared" si="4"/>
        <v>86.00936773876377</v>
      </c>
    </row>
    <row r="317" spans="1:9" ht="25.5" customHeight="1">
      <c r="A317" s="26" t="s">
        <v>44</v>
      </c>
      <c r="B317" s="26"/>
      <c r="C317" s="26"/>
      <c r="D317" s="26"/>
      <c r="E317" s="26"/>
      <c r="F317" s="4">
        <v>5679974</v>
      </c>
      <c r="G317" s="4">
        <v>2564334</v>
      </c>
      <c r="H317" s="4">
        <v>2527318.4</v>
      </c>
      <c r="I317" s="10">
        <f t="shared" si="4"/>
        <v>98.55652188833436</v>
      </c>
    </row>
    <row r="318" spans="1:9" ht="25.5" customHeight="1">
      <c r="A318" s="27" t="s">
        <v>45</v>
      </c>
      <c r="B318" s="27"/>
      <c r="C318" s="27"/>
      <c r="D318" s="27"/>
      <c r="E318" s="27"/>
      <c r="F318" s="4">
        <v>4629100</v>
      </c>
      <c r="G318" s="4">
        <v>2093537</v>
      </c>
      <c r="H318" s="4">
        <v>2057037.95</v>
      </c>
      <c r="I318" s="10">
        <f t="shared" si="4"/>
        <v>98.25658443103704</v>
      </c>
    </row>
    <row r="319" spans="1:9" ht="25.5" customHeight="1">
      <c r="A319" s="28" t="s">
        <v>46</v>
      </c>
      <c r="B319" s="28"/>
      <c r="C319" s="28"/>
      <c r="D319" s="28"/>
      <c r="E319" s="28"/>
      <c r="F319" s="4">
        <v>4629100</v>
      </c>
      <c r="G319" s="4">
        <v>2093537</v>
      </c>
      <c r="H319" s="4">
        <v>2057037.95</v>
      </c>
      <c r="I319" s="10">
        <f t="shared" si="4"/>
        <v>98.25658443103704</v>
      </c>
    </row>
    <row r="320" spans="1:9" ht="25.5" customHeight="1">
      <c r="A320" s="27" t="s">
        <v>47</v>
      </c>
      <c r="B320" s="27"/>
      <c r="C320" s="27"/>
      <c r="D320" s="27"/>
      <c r="E320" s="27"/>
      <c r="F320" s="4">
        <v>1050874</v>
      </c>
      <c r="G320" s="4">
        <v>470797</v>
      </c>
      <c r="H320" s="4">
        <v>470280.45</v>
      </c>
      <c r="I320" s="10">
        <f t="shared" si="4"/>
        <v>99.89028179873704</v>
      </c>
    </row>
    <row r="321" spans="1:9" ht="25.5" customHeight="1">
      <c r="A321" s="26" t="s">
        <v>48</v>
      </c>
      <c r="B321" s="26"/>
      <c r="C321" s="26"/>
      <c r="D321" s="26"/>
      <c r="E321" s="26"/>
      <c r="F321" s="4">
        <v>717180</v>
      </c>
      <c r="G321" s="4">
        <v>494780</v>
      </c>
      <c r="H321" s="4">
        <v>99759.45</v>
      </c>
      <c r="I321" s="10">
        <f t="shared" si="4"/>
        <v>20.162385302558715</v>
      </c>
    </row>
    <row r="322" spans="1:9" ht="25.5" customHeight="1">
      <c r="A322" s="27" t="s">
        <v>49</v>
      </c>
      <c r="B322" s="27"/>
      <c r="C322" s="27"/>
      <c r="D322" s="27"/>
      <c r="E322" s="27"/>
      <c r="F322" s="4">
        <v>19500</v>
      </c>
      <c r="G322" s="4">
        <v>19500</v>
      </c>
      <c r="H322" s="11">
        <v>788.24</v>
      </c>
      <c r="I322" s="10">
        <f t="shared" si="4"/>
        <v>4.04225641025641</v>
      </c>
    </row>
    <row r="323" spans="1:9" ht="25.5" customHeight="1">
      <c r="A323" s="27" t="s">
        <v>50</v>
      </c>
      <c r="B323" s="27"/>
      <c r="C323" s="27"/>
      <c r="D323" s="27"/>
      <c r="E323" s="27"/>
      <c r="F323" s="4">
        <v>694180</v>
      </c>
      <c r="G323" s="4">
        <v>471780</v>
      </c>
      <c r="H323" s="4">
        <v>98911.21</v>
      </c>
      <c r="I323" s="10">
        <f t="shared" si="4"/>
        <v>20.965536902793676</v>
      </c>
    </row>
    <row r="324" spans="1:9" ht="25.5" customHeight="1">
      <c r="A324" s="27" t="s">
        <v>51</v>
      </c>
      <c r="B324" s="27"/>
      <c r="C324" s="27"/>
      <c r="D324" s="27"/>
      <c r="E324" s="27"/>
      <c r="F324" s="4">
        <v>1000</v>
      </c>
      <c r="G324" s="4">
        <v>1000</v>
      </c>
      <c r="H324" s="11">
        <v>60</v>
      </c>
      <c r="I324" s="10">
        <f t="shared" si="4"/>
        <v>6</v>
      </c>
    </row>
    <row r="325" spans="1:9" ht="25.5" customHeight="1">
      <c r="A325" s="27" t="s">
        <v>58</v>
      </c>
      <c r="B325" s="27"/>
      <c r="C325" s="27"/>
      <c r="D325" s="27"/>
      <c r="E325" s="27"/>
      <c r="F325" s="4">
        <v>2500</v>
      </c>
      <c r="G325" s="4">
        <v>2500</v>
      </c>
      <c r="H325" s="5"/>
      <c r="I325" s="10">
        <f t="shared" si="4"/>
        <v>0</v>
      </c>
    </row>
    <row r="326" spans="1:9" ht="25.5" customHeight="1">
      <c r="A326" s="28" t="s">
        <v>59</v>
      </c>
      <c r="B326" s="28"/>
      <c r="C326" s="28"/>
      <c r="D326" s="28"/>
      <c r="E326" s="28"/>
      <c r="F326" s="4">
        <v>2500</v>
      </c>
      <c r="G326" s="4">
        <v>2500</v>
      </c>
      <c r="H326" s="5"/>
      <c r="I326" s="10">
        <f t="shared" si="4"/>
        <v>0</v>
      </c>
    </row>
    <row r="327" spans="1:9" ht="25.5" customHeight="1">
      <c r="A327" s="26" t="s">
        <v>64</v>
      </c>
      <c r="B327" s="26"/>
      <c r="C327" s="26"/>
      <c r="D327" s="26"/>
      <c r="E327" s="26"/>
      <c r="F327" s="4">
        <v>147546</v>
      </c>
      <c r="G327" s="4">
        <v>49000</v>
      </c>
      <c r="H327" s="4">
        <v>46191.35</v>
      </c>
      <c r="I327" s="10">
        <f aca="true" t="shared" si="5" ref="I327:I390">SUM(H327)/G327*100</f>
        <v>94.2680612244898</v>
      </c>
    </row>
    <row r="328" spans="1:9" ht="25.5" customHeight="1">
      <c r="A328" s="20" t="s">
        <v>65</v>
      </c>
      <c r="B328" s="20"/>
      <c r="C328" s="20"/>
      <c r="D328" s="20"/>
      <c r="E328" s="20"/>
      <c r="F328" s="4">
        <v>116500</v>
      </c>
      <c r="G328" s="5"/>
      <c r="H328" s="5"/>
      <c r="I328" s="10"/>
    </row>
    <row r="329" spans="1:9" ht="25.5" customHeight="1">
      <c r="A329" s="26" t="s">
        <v>66</v>
      </c>
      <c r="B329" s="26"/>
      <c r="C329" s="26"/>
      <c r="D329" s="26"/>
      <c r="E329" s="26"/>
      <c r="F329" s="4">
        <v>116500</v>
      </c>
      <c r="G329" s="5"/>
      <c r="H329" s="5"/>
      <c r="I329" s="10"/>
    </row>
    <row r="330" spans="1:9" ht="25.5" customHeight="1">
      <c r="A330" s="27" t="s">
        <v>67</v>
      </c>
      <c r="B330" s="27"/>
      <c r="C330" s="27"/>
      <c r="D330" s="27"/>
      <c r="E330" s="27"/>
      <c r="F330" s="4">
        <v>116500</v>
      </c>
      <c r="G330" s="5"/>
      <c r="H330" s="5"/>
      <c r="I330" s="10"/>
    </row>
    <row r="331" spans="1:9" ht="25.5" customHeight="1">
      <c r="A331" s="22" t="s">
        <v>31</v>
      </c>
      <c r="B331" s="22"/>
      <c r="C331" s="22"/>
      <c r="D331" s="22"/>
      <c r="E331" s="22"/>
      <c r="F331" s="4">
        <v>26814100</v>
      </c>
      <c r="G331" s="4">
        <v>12672415</v>
      </c>
      <c r="H331" s="4">
        <v>10167267.51</v>
      </c>
      <c r="I331" s="10">
        <f t="shared" si="5"/>
        <v>80.23149107727295</v>
      </c>
    </row>
    <row r="332" spans="1:9" ht="25.5" customHeight="1">
      <c r="A332" s="20" t="s">
        <v>43</v>
      </c>
      <c r="B332" s="20"/>
      <c r="C332" s="20"/>
      <c r="D332" s="20"/>
      <c r="E332" s="20"/>
      <c r="F332" s="4">
        <v>25928100</v>
      </c>
      <c r="G332" s="4">
        <v>12472415</v>
      </c>
      <c r="H332" s="4">
        <v>10167267.51</v>
      </c>
      <c r="I332" s="10">
        <f t="shared" si="5"/>
        <v>81.51803407760245</v>
      </c>
    </row>
    <row r="333" spans="1:9" ht="25.5" customHeight="1">
      <c r="A333" s="26" t="s">
        <v>44</v>
      </c>
      <c r="B333" s="26"/>
      <c r="C333" s="26"/>
      <c r="D333" s="26"/>
      <c r="E333" s="26"/>
      <c r="F333" s="4">
        <v>23838070</v>
      </c>
      <c r="G333" s="4">
        <v>11546170</v>
      </c>
      <c r="H333" s="4">
        <v>9748867.11</v>
      </c>
      <c r="I333" s="10">
        <f t="shared" si="5"/>
        <v>84.43377422989614</v>
      </c>
    </row>
    <row r="334" spans="1:9" ht="25.5" customHeight="1">
      <c r="A334" s="27" t="s">
        <v>45</v>
      </c>
      <c r="B334" s="27"/>
      <c r="C334" s="27"/>
      <c r="D334" s="27"/>
      <c r="E334" s="27"/>
      <c r="F334" s="4">
        <v>19490800</v>
      </c>
      <c r="G334" s="4">
        <v>9424400</v>
      </c>
      <c r="H334" s="4">
        <v>7991305.6</v>
      </c>
      <c r="I334" s="10">
        <f t="shared" si="5"/>
        <v>84.79378634183608</v>
      </c>
    </row>
    <row r="335" spans="1:9" ht="25.5" customHeight="1">
      <c r="A335" s="28" t="s">
        <v>46</v>
      </c>
      <c r="B335" s="28"/>
      <c r="C335" s="28"/>
      <c r="D335" s="28"/>
      <c r="E335" s="28"/>
      <c r="F335" s="4">
        <v>19490800</v>
      </c>
      <c r="G335" s="4">
        <v>9424400</v>
      </c>
      <c r="H335" s="4">
        <v>7991305.6</v>
      </c>
      <c r="I335" s="10">
        <f t="shared" si="5"/>
        <v>84.79378634183608</v>
      </c>
    </row>
    <row r="336" spans="1:9" ht="25.5" customHeight="1">
      <c r="A336" s="27" t="s">
        <v>47</v>
      </c>
      <c r="B336" s="27"/>
      <c r="C336" s="27"/>
      <c r="D336" s="27"/>
      <c r="E336" s="27"/>
      <c r="F336" s="4">
        <v>4347270</v>
      </c>
      <c r="G336" s="4">
        <v>2121770</v>
      </c>
      <c r="H336" s="4">
        <v>1757561.51</v>
      </c>
      <c r="I336" s="10">
        <f t="shared" si="5"/>
        <v>82.83468566338482</v>
      </c>
    </row>
    <row r="337" spans="1:9" ht="25.5" customHeight="1">
      <c r="A337" s="26" t="s">
        <v>48</v>
      </c>
      <c r="B337" s="26"/>
      <c r="C337" s="26"/>
      <c r="D337" s="26"/>
      <c r="E337" s="26"/>
      <c r="F337" s="4">
        <v>2052030</v>
      </c>
      <c r="G337" s="4">
        <v>900245</v>
      </c>
      <c r="H337" s="4">
        <v>394316.4</v>
      </c>
      <c r="I337" s="10">
        <f t="shared" si="5"/>
        <v>43.801009725130385</v>
      </c>
    </row>
    <row r="338" spans="1:9" ht="25.5" customHeight="1">
      <c r="A338" s="27" t="s">
        <v>49</v>
      </c>
      <c r="B338" s="27"/>
      <c r="C338" s="27"/>
      <c r="D338" s="27"/>
      <c r="E338" s="27"/>
      <c r="F338" s="4">
        <v>842300</v>
      </c>
      <c r="G338" s="4">
        <v>427900</v>
      </c>
      <c r="H338" s="4">
        <v>131438.03</v>
      </c>
      <c r="I338" s="10">
        <f t="shared" si="5"/>
        <v>30.71699696190699</v>
      </c>
    </row>
    <row r="339" spans="1:9" ht="25.5" customHeight="1">
      <c r="A339" s="27" t="s">
        <v>50</v>
      </c>
      <c r="B339" s="27"/>
      <c r="C339" s="27"/>
      <c r="D339" s="27"/>
      <c r="E339" s="27"/>
      <c r="F339" s="4">
        <v>1154730</v>
      </c>
      <c r="G339" s="4">
        <v>447845</v>
      </c>
      <c r="H339" s="4">
        <v>261973.37</v>
      </c>
      <c r="I339" s="10">
        <f t="shared" si="5"/>
        <v>58.496437383469726</v>
      </c>
    </row>
    <row r="340" spans="1:9" ht="25.5" customHeight="1">
      <c r="A340" s="27" t="s">
        <v>51</v>
      </c>
      <c r="B340" s="27"/>
      <c r="C340" s="27"/>
      <c r="D340" s="27"/>
      <c r="E340" s="27"/>
      <c r="F340" s="4">
        <v>40000</v>
      </c>
      <c r="G340" s="4">
        <v>17000</v>
      </c>
      <c r="H340" s="11">
        <v>905</v>
      </c>
      <c r="I340" s="10">
        <f t="shared" si="5"/>
        <v>5.3235294117647065</v>
      </c>
    </row>
    <row r="341" spans="1:9" ht="25.5" customHeight="1">
      <c r="A341" s="27" t="s">
        <v>58</v>
      </c>
      <c r="B341" s="27"/>
      <c r="C341" s="27"/>
      <c r="D341" s="27"/>
      <c r="E341" s="27"/>
      <c r="F341" s="4">
        <v>15000</v>
      </c>
      <c r="G341" s="4">
        <v>7500</v>
      </c>
      <c r="H341" s="5"/>
      <c r="I341" s="10">
        <f t="shared" si="5"/>
        <v>0</v>
      </c>
    </row>
    <row r="342" spans="1:9" ht="25.5" customHeight="1">
      <c r="A342" s="28" t="s">
        <v>59</v>
      </c>
      <c r="B342" s="28"/>
      <c r="C342" s="28"/>
      <c r="D342" s="28"/>
      <c r="E342" s="28"/>
      <c r="F342" s="4">
        <v>15000</v>
      </c>
      <c r="G342" s="4">
        <v>7500</v>
      </c>
      <c r="H342" s="5"/>
      <c r="I342" s="10">
        <f t="shared" si="5"/>
        <v>0</v>
      </c>
    </row>
    <row r="343" spans="1:9" ht="25.5" customHeight="1">
      <c r="A343" s="26" t="s">
        <v>64</v>
      </c>
      <c r="B343" s="26"/>
      <c r="C343" s="26"/>
      <c r="D343" s="26"/>
      <c r="E343" s="26"/>
      <c r="F343" s="4">
        <v>38000</v>
      </c>
      <c r="G343" s="4">
        <v>26000</v>
      </c>
      <c r="H343" s="4">
        <v>24084</v>
      </c>
      <c r="I343" s="10">
        <f t="shared" si="5"/>
        <v>92.63076923076923</v>
      </c>
    </row>
    <row r="344" spans="1:9" ht="25.5" customHeight="1">
      <c r="A344" s="20" t="s">
        <v>65</v>
      </c>
      <c r="B344" s="20"/>
      <c r="C344" s="20"/>
      <c r="D344" s="20"/>
      <c r="E344" s="20"/>
      <c r="F344" s="4">
        <v>886000</v>
      </c>
      <c r="G344" s="4">
        <v>200000</v>
      </c>
      <c r="H344" s="5"/>
      <c r="I344" s="10">
        <f t="shared" si="5"/>
        <v>0</v>
      </c>
    </row>
    <row r="345" spans="1:9" ht="25.5" customHeight="1">
      <c r="A345" s="26" t="s">
        <v>66</v>
      </c>
      <c r="B345" s="26"/>
      <c r="C345" s="26"/>
      <c r="D345" s="26"/>
      <c r="E345" s="26"/>
      <c r="F345" s="4">
        <v>886000</v>
      </c>
      <c r="G345" s="4">
        <v>200000</v>
      </c>
      <c r="H345" s="5"/>
      <c r="I345" s="10">
        <f t="shared" si="5"/>
        <v>0</v>
      </c>
    </row>
    <row r="346" spans="1:9" ht="25.5" customHeight="1">
      <c r="A346" s="27" t="s">
        <v>67</v>
      </c>
      <c r="B346" s="27"/>
      <c r="C346" s="27"/>
      <c r="D346" s="27"/>
      <c r="E346" s="27"/>
      <c r="F346" s="4">
        <v>886000</v>
      </c>
      <c r="G346" s="4">
        <v>200000</v>
      </c>
      <c r="H346" s="5"/>
      <c r="I346" s="10">
        <f t="shared" si="5"/>
        <v>0</v>
      </c>
    </row>
    <row r="347" spans="1:9" ht="25.5" customHeight="1">
      <c r="A347" s="22" t="s">
        <v>32</v>
      </c>
      <c r="B347" s="22"/>
      <c r="C347" s="22"/>
      <c r="D347" s="22"/>
      <c r="E347" s="22"/>
      <c r="F347" s="4">
        <v>11623000</v>
      </c>
      <c r="G347" s="4">
        <v>5009908</v>
      </c>
      <c r="H347" s="4">
        <v>4909594.42</v>
      </c>
      <c r="I347" s="10">
        <f t="shared" si="5"/>
        <v>97.99769616527888</v>
      </c>
    </row>
    <row r="348" spans="1:9" ht="25.5" customHeight="1">
      <c r="A348" s="20" t="s">
        <v>43</v>
      </c>
      <c r="B348" s="20"/>
      <c r="C348" s="20"/>
      <c r="D348" s="20"/>
      <c r="E348" s="20"/>
      <c r="F348" s="4">
        <v>11538000</v>
      </c>
      <c r="G348" s="4">
        <v>5009908</v>
      </c>
      <c r="H348" s="4">
        <v>4909594.42</v>
      </c>
      <c r="I348" s="10">
        <f t="shared" si="5"/>
        <v>97.99769616527888</v>
      </c>
    </row>
    <row r="349" spans="1:9" ht="25.5" customHeight="1">
      <c r="A349" s="26" t="s">
        <v>44</v>
      </c>
      <c r="B349" s="26"/>
      <c r="C349" s="26"/>
      <c r="D349" s="26"/>
      <c r="E349" s="26"/>
      <c r="F349" s="4">
        <v>9511486</v>
      </c>
      <c r="G349" s="4">
        <v>4750608</v>
      </c>
      <c r="H349" s="4">
        <v>4732766.82</v>
      </c>
      <c r="I349" s="10">
        <f t="shared" si="5"/>
        <v>99.62444428165827</v>
      </c>
    </row>
    <row r="350" spans="1:9" ht="25.5" customHeight="1">
      <c r="A350" s="27" t="s">
        <v>45</v>
      </c>
      <c r="B350" s="27"/>
      <c r="C350" s="27"/>
      <c r="D350" s="27"/>
      <c r="E350" s="27"/>
      <c r="F350" s="4">
        <v>7796300</v>
      </c>
      <c r="G350" s="4">
        <v>3893950</v>
      </c>
      <c r="H350" s="4">
        <v>3886653.1</v>
      </c>
      <c r="I350" s="10">
        <f t="shared" si="5"/>
        <v>99.81260930417699</v>
      </c>
    </row>
    <row r="351" spans="1:9" ht="25.5" customHeight="1">
      <c r="A351" s="28" t="s">
        <v>46</v>
      </c>
      <c r="B351" s="28"/>
      <c r="C351" s="28"/>
      <c r="D351" s="28"/>
      <c r="E351" s="28"/>
      <c r="F351" s="4">
        <v>7796300</v>
      </c>
      <c r="G351" s="4">
        <v>3893950</v>
      </c>
      <c r="H351" s="4">
        <v>3886653.1</v>
      </c>
      <c r="I351" s="10">
        <f t="shared" si="5"/>
        <v>99.81260930417699</v>
      </c>
    </row>
    <row r="352" spans="1:9" ht="25.5" customHeight="1">
      <c r="A352" s="27" t="s">
        <v>47</v>
      </c>
      <c r="B352" s="27"/>
      <c r="C352" s="27"/>
      <c r="D352" s="27"/>
      <c r="E352" s="27"/>
      <c r="F352" s="4">
        <v>1715186</v>
      </c>
      <c r="G352" s="4">
        <v>856658</v>
      </c>
      <c r="H352" s="4">
        <v>846113.72</v>
      </c>
      <c r="I352" s="10">
        <f t="shared" si="5"/>
        <v>98.76913774224953</v>
      </c>
    </row>
    <row r="353" spans="1:9" ht="25.5" customHeight="1">
      <c r="A353" s="26" t="s">
        <v>48</v>
      </c>
      <c r="B353" s="26"/>
      <c r="C353" s="26"/>
      <c r="D353" s="26"/>
      <c r="E353" s="26"/>
      <c r="F353" s="4">
        <v>2026514</v>
      </c>
      <c r="G353" s="4">
        <v>259300</v>
      </c>
      <c r="H353" s="4">
        <v>176827.6</v>
      </c>
      <c r="I353" s="10">
        <f t="shared" si="5"/>
        <v>68.19421519475512</v>
      </c>
    </row>
    <row r="354" spans="1:9" ht="25.5" customHeight="1">
      <c r="A354" s="27" t="s">
        <v>49</v>
      </c>
      <c r="B354" s="27"/>
      <c r="C354" s="27"/>
      <c r="D354" s="27"/>
      <c r="E354" s="27"/>
      <c r="F354" s="4">
        <v>145314</v>
      </c>
      <c r="G354" s="4">
        <v>62100</v>
      </c>
      <c r="H354" s="4">
        <v>61135</v>
      </c>
      <c r="I354" s="10">
        <f t="shared" si="5"/>
        <v>98.44605475040258</v>
      </c>
    </row>
    <row r="355" spans="1:9" ht="25.5" customHeight="1">
      <c r="A355" s="27" t="s">
        <v>50</v>
      </c>
      <c r="B355" s="27"/>
      <c r="C355" s="27"/>
      <c r="D355" s="27"/>
      <c r="E355" s="27"/>
      <c r="F355" s="4">
        <v>1881200</v>
      </c>
      <c r="G355" s="4">
        <v>197200</v>
      </c>
      <c r="H355" s="4">
        <v>115692.6</v>
      </c>
      <c r="I355" s="10">
        <f t="shared" si="5"/>
        <v>58.66764705882353</v>
      </c>
    </row>
    <row r="356" spans="1:9" ht="25.5" customHeight="1">
      <c r="A356" s="20" t="s">
        <v>65</v>
      </c>
      <c r="B356" s="20"/>
      <c r="C356" s="20"/>
      <c r="D356" s="20"/>
      <c r="E356" s="20"/>
      <c r="F356" s="4">
        <v>85000</v>
      </c>
      <c r="G356" s="5"/>
      <c r="H356" s="5"/>
      <c r="I356" s="10"/>
    </row>
    <row r="357" spans="1:9" ht="25.5" customHeight="1">
      <c r="A357" s="26" t="s">
        <v>66</v>
      </c>
      <c r="B357" s="26"/>
      <c r="C357" s="26"/>
      <c r="D357" s="26"/>
      <c r="E357" s="26"/>
      <c r="F357" s="4">
        <v>85000</v>
      </c>
      <c r="G357" s="5"/>
      <c r="H357" s="5"/>
      <c r="I357" s="10"/>
    </row>
    <row r="358" spans="1:9" ht="25.5" customHeight="1">
      <c r="A358" s="27" t="s">
        <v>67</v>
      </c>
      <c r="B358" s="27"/>
      <c r="C358" s="27"/>
      <c r="D358" s="27"/>
      <c r="E358" s="27"/>
      <c r="F358" s="4">
        <v>85000</v>
      </c>
      <c r="G358" s="5"/>
      <c r="H358" s="5"/>
      <c r="I358" s="10"/>
    </row>
    <row r="359" spans="1:9" ht="25.5" customHeight="1">
      <c r="A359" s="22" t="s">
        <v>33</v>
      </c>
      <c r="B359" s="22"/>
      <c r="C359" s="22"/>
      <c r="D359" s="22"/>
      <c r="E359" s="22"/>
      <c r="F359" s="4">
        <f>158321875-13671525</f>
        <v>144650350</v>
      </c>
      <c r="G359" s="4">
        <f>71626618-2463790</f>
        <v>69162828</v>
      </c>
      <c r="H359" s="4">
        <v>58122227.22</v>
      </c>
      <c r="I359" s="10">
        <f t="shared" si="5"/>
        <v>84.03679968089217</v>
      </c>
    </row>
    <row r="360" spans="1:9" ht="25.5" customHeight="1">
      <c r="A360" s="20" t="s">
        <v>43</v>
      </c>
      <c r="B360" s="20"/>
      <c r="C360" s="20"/>
      <c r="D360" s="20"/>
      <c r="E360" s="20"/>
      <c r="F360" s="4">
        <v>129454550</v>
      </c>
      <c r="G360" s="4">
        <v>63467028</v>
      </c>
      <c r="H360" s="4">
        <v>58122227.22</v>
      </c>
      <c r="I360" s="10">
        <f t="shared" si="5"/>
        <v>91.57861814484207</v>
      </c>
    </row>
    <row r="361" spans="1:9" ht="25.5" customHeight="1">
      <c r="A361" s="26" t="s">
        <v>44</v>
      </c>
      <c r="B361" s="26"/>
      <c r="C361" s="26"/>
      <c r="D361" s="26"/>
      <c r="E361" s="26"/>
      <c r="F361" s="4">
        <v>15759224</v>
      </c>
      <c r="G361" s="4">
        <v>7947959</v>
      </c>
      <c r="H361" s="4">
        <v>6800635.64</v>
      </c>
      <c r="I361" s="10">
        <f t="shared" si="5"/>
        <v>85.56455361684678</v>
      </c>
    </row>
    <row r="362" spans="1:9" ht="25.5" customHeight="1">
      <c r="A362" s="27" t="s">
        <v>45</v>
      </c>
      <c r="B362" s="27"/>
      <c r="C362" s="27"/>
      <c r="D362" s="27"/>
      <c r="E362" s="27"/>
      <c r="F362" s="4">
        <v>12912700</v>
      </c>
      <c r="G362" s="4">
        <v>6512350</v>
      </c>
      <c r="H362" s="4">
        <v>5548188.32</v>
      </c>
      <c r="I362" s="10">
        <f t="shared" si="5"/>
        <v>85.19487312567661</v>
      </c>
    </row>
    <row r="363" spans="1:9" ht="25.5" customHeight="1">
      <c r="A363" s="28" t="s">
        <v>46</v>
      </c>
      <c r="B363" s="28"/>
      <c r="C363" s="28"/>
      <c r="D363" s="28"/>
      <c r="E363" s="28"/>
      <c r="F363" s="4">
        <v>12912700</v>
      </c>
      <c r="G363" s="4">
        <v>6512350</v>
      </c>
      <c r="H363" s="4">
        <v>5548188.32</v>
      </c>
      <c r="I363" s="10">
        <f t="shared" si="5"/>
        <v>85.19487312567661</v>
      </c>
    </row>
    <row r="364" spans="1:9" ht="25.5" customHeight="1">
      <c r="A364" s="27" t="s">
        <v>47</v>
      </c>
      <c r="B364" s="27"/>
      <c r="C364" s="27"/>
      <c r="D364" s="27"/>
      <c r="E364" s="27"/>
      <c r="F364" s="4">
        <v>2846524</v>
      </c>
      <c r="G364" s="4">
        <v>1435609</v>
      </c>
      <c r="H364" s="4">
        <v>1252447.32</v>
      </c>
      <c r="I364" s="10">
        <f t="shared" si="5"/>
        <v>87.2415344289427</v>
      </c>
    </row>
    <row r="365" spans="1:9" ht="25.5" customHeight="1">
      <c r="A365" s="26" t="s">
        <v>48</v>
      </c>
      <c r="B365" s="26"/>
      <c r="C365" s="26"/>
      <c r="D365" s="26"/>
      <c r="E365" s="26"/>
      <c r="F365" s="4">
        <v>733038</v>
      </c>
      <c r="G365" s="4">
        <v>529572</v>
      </c>
      <c r="H365" s="4">
        <v>189346.52</v>
      </c>
      <c r="I365" s="10">
        <f t="shared" si="5"/>
        <v>35.754632042479585</v>
      </c>
    </row>
    <row r="366" spans="1:9" ht="25.5" customHeight="1">
      <c r="A366" s="27" t="s">
        <v>49</v>
      </c>
      <c r="B366" s="27"/>
      <c r="C366" s="27"/>
      <c r="D366" s="27"/>
      <c r="E366" s="27"/>
      <c r="F366" s="4">
        <v>191978</v>
      </c>
      <c r="G366" s="4">
        <v>191978</v>
      </c>
      <c r="H366" s="4">
        <v>6622.2</v>
      </c>
      <c r="I366" s="10">
        <f t="shared" si="5"/>
        <v>3.4494577503672295</v>
      </c>
    </row>
    <row r="367" spans="1:9" ht="25.5" customHeight="1">
      <c r="A367" s="27" t="s">
        <v>50</v>
      </c>
      <c r="B367" s="27"/>
      <c r="C367" s="27"/>
      <c r="D367" s="27"/>
      <c r="E367" s="27"/>
      <c r="F367" s="4">
        <v>534340</v>
      </c>
      <c r="G367" s="4">
        <v>330874</v>
      </c>
      <c r="H367" s="4">
        <v>182724.32</v>
      </c>
      <c r="I367" s="10">
        <f t="shared" si="5"/>
        <v>55.22474416243042</v>
      </c>
    </row>
    <row r="368" spans="1:9" ht="25.5" customHeight="1">
      <c r="A368" s="27" t="s">
        <v>51</v>
      </c>
      <c r="B368" s="27"/>
      <c r="C368" s="27"/>
      <c r="D368" s="27"/>
      <c r="E368" s="27"/>
      <c r="F368" s="4">
        <v>6720</v>
      </c>
      <c r="G368" s="4">
        <v>6720</v>
      </c>
      <c r="H368" s="5"/>
      <c r="I368" s="10">
        <f t="shared" si="5"/>
        <v>0</v>
      </c>
    </row>
    <row r="369" spans="1:9" ht="25.5" customHeight="1">
      <c r="A369" s="26" t="s">
        <v>85</v>
      </c>
      <c r="B369" s="26"/>
      <c r="C369" s="26"/>
      <c r="D369" s="26"/>
      <c r="E369" s="26"/>
      <c r="F369" s="4">
        <v>4678450</v>
      </c>
      <c r="G369" s="4">
        <v>847560</v>
      </c>
      <c r="H369" s="5"/>
      <c r="I369" s="10">
        <f t="shared" si="5"/>
        <v>0</v>
      </c>
    </row>
    <row r="370" spans="1:9" ht="25.5" customHeight="1">
      <c r="A370" s="27" t="s">
        <v>86</v>
      </c>
      <c r="B370" s="27"/>
      <c r="C370" s="27"/>
      <c r="D370" s="27"/>
      <c r="E370" s="27"/>
      <c r="F370" s="4">
        <v>3124590</v>
      </c>
      <c r="G370" s="4">
        <v>249515</v>
      </c>
      <c r="H370" s="5"/>
      <c r="I370" s="10">
        <f t="shared" si="5"/>
        <v>0</v>
      </c>
    </row>
    <row r="371" spans="1:9" ht="25.5" customHeight="1">
      <c r="A371" s="27" t="s">
        <v>87</v>
      </c>
      <c r="B371" s="27"/>
      <c r="C371" s="27"/>
      <c r="D371" s="27"/>
      <c r="E371" s="27"/>
      <c r="F371" s="4">
        <v>1553860</v>
      </c>
      <c r="G371" s="4">
        <v>598045</v>
      </c>
      <c r="H371" s="5"/>
      <c r="I371" s="10">
        <f t="shared" si="5"/>
        <v>0</v>
      </c>
    </row>
    <row r="372" spans="1:9" ht="25.5" customHeight="1">
      <c r="A372" s="26" t="s">
        <v>60</v>
      </c>
      <c r="B372" s="26"/>
      <c r="C372" s="26"/>
      <c r="D372" s="26"/>
      <c r="E372" s="26"/>
      <c r="F372" s="4">
        <v>108245100</v>
      </c>
      <c r="G372" s="4">
        <v>54122400</v>
      </c>
      <c r="H372" s="4">
        <v>51115600</v>
      </c>
      <c r="I372" s="10">
        <f t="shared" si="5"/>
        <v>94.44444444444444</v>
      </c>
    </row>
    <row r="373" spans="1:9" ht="25.5" customHeight="1">
      <c r="A373" s="27" t="s">
        <v>88</v>
      </c>
      <c r="B373" s="27"/>
      <c r="C373" s="27"/>
      <c r="D373" s="27"/>
      <c r="E373" s="27"/>
      <c r="F373" s="4">
        <v>108245100</v>
      </c>
      <c r="G373" s="4">
        <v>54122400</v>
      </c>
      <c r="H373" s="4">
        <v>51115600</v>
      </c>
      <c r="I373" s="10">
        <f t="shared" si="5"/>
        <v>94.44444444444444</v>
      </c>
    </row>
    <row r="374" spans="1:9" ht="25.5" customHeight="1">
      <c r="A374" s="26" t="s">
        <v>64</v>
      </c>
      <c r="B374" s="26"/>
      <c r="C374" s="26"/>
      <c r="D374" s="26"/>
      <c r="E374" s="26"/>
      <c r="F374" s="4">
        <v>38738</v>
      </c>
      <c r="G374" s="4">
        <v>19537</v>
      </c>
      <c r="H374" s="4">
        <v>16645.06</v>
      </c>
      <c r="I374" s="10">
        <f t="shared" si="5"/>
        <v>85.19762501919436</v>
      </c>
    </row>
    <row r="375" spans="1:9" ht="25.5" customHeight="1">
      <c r="A375" s="20" t="s">
        <v>65</v>
      </c>
      <c r="B375" s="20"/>
      <c r="C375" s="20"/>
      <c r="D375" s="20"/>
      <c r="E375" s="20"/>
      <c r="F375" s="4">
        <v>695800</v>
      </c>
      <c r="G375" s="4">
        <v>695800</v>
      </c>
      <c r="H375" s="5"/>
      <c r="I375" s="10">
        <f t="shared" si="5"/>
        <v>0</v>
      </c>
    </row>
    <row r="376" spans="1:9" ht="25.5" customHeight="1">
      <c r="A376" s="26" t="s">
        <v>66</v>
      </c>
      <c r="B376" s="26"/>
      <c r="C376" s="26"/>
      <c r="D376" s="26"/>
      <c r="E376" s="26"/>
      <c r="F376" s="4">
        <v>695800</v>
      </c>
      <c r="G376" s="4">
        <v>695800</v>
      </c>
      <c r="H376" s="5"/>
      <c r="I376" s="10">
        <f t="shared" si="5"/>
        <v>0</v>
      </c>
    </row>
    <row r="377" spans="1:9" ht="25.5" customHeight="1">
      <c r="A377" s="27" t="s">
        <v>67</v>
      </c>
      <c r="B377" s="27"/>
      <c r="C377" s="27"/>
      <c r="D377" s="27"/>
      <c r="E377" s="27"/>
      <c r="F377" s="4">
        <v>695800</v>
      </c>
      <c r="G377" s="4">
        <v>695800</v>
      </c>
      <c r="H377" s="5"/>
      <c r="I377" s="10">
        <f t="shared" si="5"/>
        <v>0</v>
      </c>
    </row>
    <row r="378" spans="1:9" ht="25.5" customHeight="1">
      <c r="A378" s="20" t="s">
        <v>89</v>
      </c>
      <c r="B378" s="20"/>
      <c r="C378" s="20"/>
      <c r="D378" s="20"/>
      <c r="E378" s="20"/>
      <c r="F378" s="4">
        <v>14500000</v>
      </c>
      <c r="G378" s="4">
        <v>5000000</v>
      </c>
      <c r="H378" s="5"/>
      <c r="I378" s="10">
        <f t="shared" si="5"/>
        <v>0</v>
      </c>
    </row>
    <row r="379" spans="1:9" ht="25.5" customHeight="1">
      <c r="A379" s="22" t="s">
        <v>34</v>
      </c>
      <c r="B379" s="22"/>
      <c r="C379" s="22"/>
      <c r="D379" s="22"/>
      <c r="E379" s="22"/>
      <c r="F379" s="4">
        <v>11752322</v>
      </c>
      <c r="G379" s="4">
        <v>5422959</v>
      </c>
      <c r="H379" s="4">
        <v>4328692.26</v>
      </c>
      <c r="I379" s="10">
        <f t="shared" si="5"/>
        <v>79.82159297165994</v>
      </c>
    </row>
    <row r="380" spans="1:9" ht="25.5" customHeight="1">
      <c r="A380" s="20" t="s">
        <v>43</v>
      </c>
      <c r="B380" s="20"/>
      <c r="C380" s="20"/>
      <c r="D380" s="20"/>
      <c r="E380" s="20"/>
      <c r="F380" s="4">
        <v>11094422</v>
      </c>
      <c r="G380" s="4">
        <v>4765059</v>
      </c>
      <c r="H380" s="4">
        <v>4272720.26</v>
      </c>
      <c r="I380" s="10">
        <f t="shared" si="5"/>
        <v>89.66773045202588</v>
      </c>
    </row>
    <row r="381" spans="1:9" ht="25.5" customHeight="1">
      <c r="A381" s="26" t="s">
        <v>44</v>
      </c>
      <c r="B381" s="26"/>
      <c r="C381" s="26"/>
      <c r="D381" s="26"/>
      <c r="E381" s="26"/>
      <c r="F381" s="4">
        <v>8931698</v>
      </c>
      <c r="G381" s="4">
        <v>3743264</v>
      </c>
      <c r="H381" s="4">
        <v>3717140</v>
      </c>
      <c r="I381" s="10">
        <f t="shared" si="5"/>
        <v>99.30210639698403</v>
      </c>
    </row>
    <row r="382" spans="1:9" ht="25.5" customHeight="1">
      <c r="A382" s="27" t="s">
        <v>45</v>
      </c>
      <c r="B382" s="27"/>
      <c r="C382" s="27"/>
      <c r="D382" s="27"/>
      <c r="E382" s="27"/>
      <c r="F382" s="4">
        <v>7296500</v>
      </c>
      <c r="G382" s="4">
        <v>3058420</v>
      </c>
      <c r="H382" s="4">
        <v>3038400</v>
      </c>
      <c r="I382" s="10">
        <f t="shared" si="5"/>
        <v>99.34541364495392</v>
      </c>
    </row>
    <row r="383" spans="1:9" ht="25.5" customHeight="1">
      <c r="A383" s="28" t="s">
        <v>46</v>
      </c>
      <c r="B383" s="28"/>
      <c r="C383" s="28"/>
      <c r="D383" s="28"/>
      <c r="E383" s="28"/>
      <c r="F383" s="4">
        <v>7296500</v>
      </c>
      <c r="G383" s="4">
        <v>3058420</v>
      </c>
      <c r="H383" s="4">
        <v>3038400</v>
      </c>
      <c r="I383" s="10">
        <f t="shared" si="5"/>
        <v>99.34541364495392</v>
      </c>
    </row>
    <row r="384" spans="1:9" ht="25.5" customHeight="1">
      <c r="A384" s="27" t="s">
        <v>47</v>
      </c>
      <c r="B384" s="27"/>
      <c r="C384" s="27"/>
      <c r="D384" s="27"/>
      <c r="E384" s="27"/>
      <c r="F384" s="4">
        <v>1635198</v>
      </c>
      <c r="G384" s="4">
        <v>684844</v>
      </c>
      <c r="H384" s="4">
        <v>678740</v>
      </c>
      <c r="I384" s="10">
        <f t="shared" si="5"/>
        <v>99.10870212778384</v>
      </c>
    </row>
    <row r="385" spans="1:9" ht="25.5" customHeight="1">
      <c r="A385" s="26" t="s">
        <v>48</v>
      </c>
      <c r="B385" s="26"/>
      <c r="C385" s="26"/>
      <c r="D385" s="26"/>
      <c r="E385" s="26"/>
      <c r="F385" s="4">
        <v>2117521</v>
      </c>
      <c r="G385" s="4">
        <v>1011605</v>
      </c>
      <c r="H385" s="4">
        <v>551967.25</v>
      </c>
      <c r="I385" s="10">
        <f t="shared" si="5"/>
        <v>54.5635154037396</v>
      </c>
    </row>
    <row r="386" spans="1:9" ht="25.5" customHeight="1">
      <c r="A386" s="27" t="s">
        <v>49</v>
      </c>
      <c r="B386" s="27"/>
      <c r="C386" s="27"/>
      <c r="D386" s="27"/>
      <c r="E386" s="27"/>
      <c r="F386" s="4">
        <v>130093</v>
      </c>
      <c r="G386" s="4">
        <v>65950</v>
      </c>
      <c r="H386" s="4">
        <v>59965.27</v>
      </c>
      <c r="I386" s="10">
        <f t="shared" si="5"/>
        <v>90.92535253980287</v>
      </c>
    </row>
    <row r="387" spans="1:9" ht="25.5" customHeight="1">
      <c r="A387" s="27" t="s">
        <v>50</v>
      </c>
      <c r="B387" s="27"/>
      <c r="C387" s="27"/>
      <c r="D387" s="27"/>
      <c r="E387" s="27"/>
      <c r="F387" s="4">
        <v>1852350</v>
      </c>
      <c r="G387" s="4">
        <v>875762</v>
      </c>
      <c r="H387" s="4">
        <v>428675.33</v>
      </c>
      <c r="I387" s="10">
        <f t="shared" si="5"/>
        <v>48.9488388397761</v>
      </c>
    </row>
    <row r="388" spans="1:9" ht="25.5" customHeight="1">
      <c r="A388" s="27" t="s">
        <v>51</v>
      </c>
      <c r="B388" s="27"/>
      <c r="C388" s="27"/>
      <c r="D388" s="27"/>
      <c r="E388" s="27"/>
      <c r="F388" s="5"/>
      <c r="G388" s="5"/>
      <c r="H388" s="5"/>
      <c r="I388" s="10"/>
    </row>
    <row r="389" spans="1:9" ht="25.5" customHeight="1">
      <c r="A389" s="27" t="s">
        <v>52</v>
      </c>
      <c r="B389" s="27"/>
      <c r="C389" s="27"/>
      <c r="D389" s="27"/>
      <c r="E389" s="27"/>
      <c r="F389" s="4">
        <v>127078</v>
      </c>
      <c r="G389" s="4">
        <v>65893</v>
      </c>
      <c r="H389" s="4">
        <v>63326.65</v>
      </c>
      <c r="I389" s="10">
        <f t="shared" si="5"/>
        <v>96.1052767365274</v>
      </c>
    </row>
    <row r="390" spans="1:9" ht="25.5" customHeight="1">
      <c r="A390" s="28" t="s">
        <v>53</v>
      </c>
      <c r="B390" s="28"/>
      <c r="C390" s="28"/>
      <c r="D390" s="28"/>
      <c r="E390" s="28"/>
      <c r="F390" s="4">
        <v>81405</v>
      </c>
      <c r="G390" s="4">
        <v>44850</v>
      </c>
      <c r="H390" s="4">
        <v>44800.86</v>
      </c>
      <c r="I390" s="10">
        <f t="shared" si="5"/>
        <v>99.8904347826087</v>
      </c>
    </row>
    <row r="391" spans="1:9" ht="25.5" customHeight="1">
      <c r="A391" s="28" t="s">
        <v>54</v>
      </c>
      <c r="B391" s="28"/>
      <c r="C391" s="28"/>
      <c r="D391" s="28"/>
      <c r="E391" s="28"/>
      <c r="F391" s="4">
        <v>6623</v>
      </c>
      <c r="G391" s="4">
        <v>2682</v>
      </c>
      <c r="H391" s="4">
        <v>2182.86</v>
      </c>
      <c r="I391" s="10">
        <f aca="true" t="shared" si="6" ref="I391:I454">SUM(H391)/G391*100</f>
        <v>81.38926174496645</v>
      </c>
    </row>
    <row r="392" spans="1:9" ht="25.5" customHeight="1">
      <c r="A392" s="28" t="s">
        <v>55</v>
      </c>
      <c r="B392" s="28"/>
      <c r="C392" s="28"/>
      <c r="D392" s="28"/>
      <c r="E392" s="28"/>
      <c r="F392" s="4">
        <v>34336</v>
      </c>
      <c r="G392" s="4">
        <v>16440</v>
      </c>
      <c r="H392" s="4">
        <v>14536.13</v>
      </c>
      <c r="I392" s="10">
        <f t="shared" si="6"/>
        <v>88.41928223844282</v>
      </c>
    </row>
    <row r="393" spans="1:9" ht="25.5" customHeight="1">
      <c r="A393" s="28" t="s">
        <v>57</v>
      </c>
      <c r="B393" s="28"/>
      <c r="C393" s="28"/>
      <c r="D393" s="28"/>
      <c r="E393" s="28"/>
      <c r="F393" s="4">
        <v>4714</v>
      </c>
      <c r="G393" s="4">
        <v>1921</v>
      </c>
      <c r="H393" s="4">
        <v>1806.8</v>
      </c>
      <c r="I393" s="10">
        <f t="shared" si="6"/>
        <v>94.05517959396148</v>
      </c>
    </row>
    <row r="394" spans="1:9" ht="25.5" customHeight="1">
      <c r="A394" s="27" t="s">
        <v>58</v>
      </c>
      <c r="B394" s="27"/>
      <c r="C394" s="27"/>
      <c r="D394" s="27"/>
      <c r="E394" s="27"/>
      <c r="F394" s="4">
        <v>8000</v>
      </c>
      <c r="G394" s="4">
        <v>4000</v>
      </c>
      <c r="H394" s="5"/>
      <c r="I394" s="10">
        <f t="shared" si="6"/>
        <v>0</v>
      </c>
    </row>
    <row r="395" spans="1:9" ht="25.5" customHeight="1">
      <c r="A395" s="28" t="s">
        <v>59</v>
      </c>
      <c r="B395" s="28"/>
      <c r="C395" s="28"/>
      <c r="D395" s="28"/>
      <c r="E395" s="28"/>
      <c r="F395" s="4">
        <v>8000</v>
      </c>
      <c r="G395" s="4">
        <v>4000</v>
      </c>
      <c r="H395" s="5"/>
      <c r="I395" s="10">
        <f t="shared" si="6"/>
        <v>0</v>
      </c>
    </row>
    <row r="396" spans="1:9" ht="25.5" customHeight="1">
      <c r="A396" s="26" t="s">
        <v>64</v>
      </c>
      <c r="B396" s="26"/>
      <c r="C396" s="26"/>
      <c r="D396" s="26"/>
      <c r="E396" s="26"/>
      <c r="F396" s="4">
        <v>45203</v>
      </c>
      <c r="G396" s="4">
        <v>10190</v>
      </c>
      <c r="H396" s="4">
        <v>3613.01</v>
      </c>
      <c r="I396" s="10">
        <f t="shared" si="6"/>
        <v>35.45642787046124</v>
      </c>
    </row>
    <row r="397" spans="1:9" ht="25.5" customHeight="1">
      <c r="A397" s="20" t="s">
        <v>65</v>
      </c>
      <c r="B397" s="20"/>
      <c r="C397" s="20"/>
      <c r="D397" s="20"/>
      <c r="E397" s="20"/>
      <c r="F397" s="4">
        <v>657900</v>
      </c>
      <c r="G397" s="4">
        <v>657900</v>
      </c>
      <c r="H397" s="4">
        <v>55972</v>
      </c>
      <c r="I397" s="10">
        <f t="shared" si="6"/>
        <v>8.507675938592492</v>
      </c>
    </row>
    <row r="398" spans="1:9" ht="25.5" customHeight="1">
      <c r="A398" s="26" t="s">
        <v>66</v>
      </c>
      <c r="B398" s="26"/>
      <c r="C398" s="26"/>
      <c r="D398" s="26"/>
      <c r="E398" s="26"/>
      <c r="F398" s="4">
        <v>657900</v>
      </c>
      <c r="G398" s="4">
        <v>657900</v>
      </c>
      <c r="H398" s="4">
        <v>55972</v>
      </c>
      <c r="I398" s="10">
        <f t="shared" si="6"/>
        <v>8.507675938592492</v>
      </c>
    </row>
    <row r="399" spans="1:9" ht="25.5" customHeight="1">
      <c r="A399" s="27" t="s">
        <v>67</v>
      </c>
      <c r="B399" s="27"/>
      <c r="C399" s="27"/>
      <c r="D399" s="27"/>
      <c r="E399" s="27"/>
      <c r="F399" s="4">
        <v>657900</v>
      </c>
      <c r="G399" s="4">
        <v>657900</v>
      </c>
      <c r="H399" s="4">
        <v>55972</v>
      </c>
      <c r="I399" s="10">
        <f t="shared" si="6"/>
        <v>8.507675938592492</v>
      </c>
    </row>
    <row r="400" spans="1:9" ht="25.5" customHeight="1">
      <c r="A400" s="27" t="s">
        <v>77</v>
      </c>
      <c r="B400" s="27"/>
      <c r="C400" s="27"/>
      <c r="D400" s="27"/>
      <c r="E400" s="27"/>
      <c r="F400" s="5"/>
      <c r="G400" s="5"/>
      <c r="H400" s="5"/>
      <c r="I400" s="10"/>
    </row>
    <row r="401" spans="1:9" ht="25.5" customHeight="1">
      <c r="A401" s="28" t="s">
        <v>78</v>
      </c>
      <c r="B401" s="28"/>
      <c r="C401" s="28"/>
      <c r="D401" s="28"/>
      <c r="E401" s="28"/>
      <c r="F401" s="5"/>
      <c r="G401" s="5"/>
      <c r="H401" s="5"/>
      <c r="I401" s="10"/>
    </row>
    <row r="402" spans="1:9" ht="25.5" customHeight="1">
      <c r="A402" s="22" t="s">
        <v>35</v>
      </c>
      <c r="B402" s="22"/>
      <c r="C402" s="22"/>
      <c r="D402" s="22"/>
      <c r="E402" s="22"/>
      <c r="F402" s="4">
        <v>65019884</v>
      </c>
      <c r="G402" s="4">
        <v>28313250</v>
      </c>
      <c r="H402" s="4">
        <v>16313002.31</v>
      </c>
      <c r="I402" s="10">
        <f t="shared" si="6"/>
        <v>57.616141947674684</v>
      </c>
    </row>
    <row r="403" spans="1:9" ht="25.5" customHeight="1">
      <c r="A403" s="20" t="s">
        <v>43</v>
      </c>
      <c r="B403" s="20"/>
      <c r="C403" s="20"/>
      <c r="D403" s="20"/>
      <c r="E403" s="20"/>
      <c r="F403" s="4">
        <v>52942384</v>
      </c>
      <c r="G403" s="4">
        <v>27363250</v>
      </c>
      <c r="H403" s="4">
        <v>15528476.48</v>
      </c>
      <c r="I403" s="10">
        <f t="shared" si="6"/>
        <v>56.749386421569085</v>
      </c>
    </row>
    <row r="404" spans="1:9" ht="25.5" customHeight="1">
      <c r="A404" s="26" t="s">
        <v>44</v>
      </c>
      <c r="B404" s="26"/>
      <c r="C404" s="26"/>
      <c r="D404" s="26"/>
      <c r="E404" s="26"/>
      <c r="F404" s="4">
        <v>17236061</v>
      </c>
      <c r="G404" s="4">
        <v>9009713</v>
      </c>
      <c r="H404" s="4">
        <v>7041453.73</v>
      </c>
      <c r="I404" s="10">
        <f t="shared" si="6"/>
        <v>78.15402921269524</v>
      </c>
    </row>
    <row r="405" spans="1:9" ht="25.5" customHeight="1">
      <c r="A405" s="27" t="s">
        <v>45</v>
      </c>
      <c r="B405" s="27"/>
      <c r="C405" s="27"/>
      <c r="D405" s="27"/>
      <c r="E405" s="27"/>
      <c r="F405" s="4">
        <v>14087616</v>
      </c>
      <c r="G405" s="4">
        <v>7351478</v>
      </c>
      <c r="H405" s="4">
        <v>5799505.79</v>
      </c>
      <c r="I405" s="10">
        <f t="shared" si="6"/>
        <v>78.88897701931504</v>
      </c>
    </row>
    <row r="406" spans="1:9" ht="25.5" customHeight="1">
      <c r="A406" s="28" t="s">
        <v>46</v>
      </c>
      <c r="B406" s="28"/>
      <c r="C406" s="28"/>
      <c r="D406" s="28"/>
      <c r="E406" s="28"/>
      <c r="F406" s="4">
        <v>14087616</v>
      </c>
      <c r="G406" s="4">
        <v>7351478</v>
      </c>
      <c r="H406" s="4">
        <v>5799505.79</v>
      </c>
      <c r="I406" s="10">
        <f t="shared" si="6"/>
        <v>78.88897701931504</v>
      </c>
    </row>
    <row r="407" spans="1:9" ht="25.5" customHeight="1">
      <c r="A407" s="27" t="s">
        <v>47</v>
      </c>
      <c r="B407" s="27"/>
      <c r="C407" s="27"/>
      <c r="D407" s="27"/>
      <c r="E407" s="27"/>
      <c r="F407" s="4">
        <v>3148445</v>
      </c>
      <c r="G407" s="4">
        <v>1658235</v>
      </c>
      <c r="H407" s="4">
        <v>1241947.94</v>
      </c>
      <c r="I407" s="10">
        <f t="shared" si="6"/>
        <v>74.89577412127954</v>
      </c>
    </row>
    <row r="408" spans="1:9" ht="25.5" customHeight="1">
      <c r="A408" s="26" t="s">
        <v>48</v>
      </c>
      <c r="B408" s="26"/>
      <c r="C408" s="26"/>
      <c r="D408" s="26"/>
      <c r="E408" s="26"/>
      <c r="F408" s="4">
        <v>34195594</v>
      </c>
      <c r="G408" s="4">
        <v>17632382</v>
      </c>
      <c r="H408" s="4">
        <v>8169161.81</v>
      </c>
      <c r="I408" s="10">
        <f t="shared" si="6"/>
        <v>46.330449340310345</v>
      </c>
    </row>
    <row r="409" spans="1:9" ht="25.5" customHeight="1">
      <c r="A409" s="27" t="s">
        <v>49</v>
      </c>
      <c r="B409" s="27"/>
      <c r="C409" s="27"/>
      <c r="D409" s="27"/>
      <c r="E409" s="27"/>
      <c r="F409" s="4">
        <v>909875</v>
      </c>
      <c r="G409" s="4">
        <v>493820</v>
      </c>
      <c r="H409" s="4">
        <v>307059.8</v>
      </c>
      <c r="I409" s="10">
        <f t="shared" si="6"/>
        <v>62.1805111174112</v>
      </c>
    </row>
    <row r="410" spans="1:9" ht="25.5" customHeight="1">
      <c r="A410" s="27" t="s">
        <v>50</v>
      </c>
      <c r="B410" s="27"/>
      <c r="C410" s="27"/>
      <c r="D410" s="27"/>
      <c r="E410" s="27"/>
      <c r="F410" s="4">
        <v>31950348</v>
      </c>
      <c r="G410" s="4">
        <v>16317232</v>
      </c>
      <c r="H410" s="4">
        <v>7438341.58</v>
      </c>
      <c r="I410" s="10">
        <f t="shared" si="6"/>
        <v>45.585805116946304</v>
      </c>
    </row>
    <row r="411" spans="1:9" ht="25.5" customHeight="1">
      <c r="A411" s="27" t="s">
        <v>52</v>
      </c>
      <c r="B411" s="27"/>
      <c r="C411" s="27"/>
      <c r="D411" s="27"/>
      <c r="E411" s="27"/>
      <c r="F411" s="4">
        <v>453371</v>
      </c>
      <c r="G411" s="4">
        <v>228130</v>
      </c>
      <c r="H411" s="4">
        <v>158715.43</v>
      </c>
      <c r="I411" s="10">
        <f t="shared" si="6"/>
        <v>69.57236224959452</v>
      </c>
    </row>
    <row r="412" spans="1:9" ht="25.5" customHeight="1">
      <c r="A412" s="28" t="s">
        <v>53</v>
      </c>
      <c r="B412" s="28"/>
      <c r="C412" s="28"/>
      <c r="D412" s="28"/>
      <c r="E412" s="28"/>
      <c r="F412" s="4">
        <v>61697</v>
      </c>
      <c r="G412" s="4">
        <v>24915</v>
      </c>
      <c r="H412" s="5"/>
      <c r="I412" s="10">
        <f t="shared" si="6"/>
        <v>0</v>
      </c>
    </row>
    <row r="413" spans="1:9" ht="25.5" customHeight="1">
      <c r="A413" s="28" t="s">
        <v>54</v>
      </c>
      <c r="B413" s="28"/>
      <c r="C413" s="28"/>
      <c r="D413" s="28"/>
      <c r="E413" s="28"/>
      <c r="F413" s="4">
        <v>16596</v>
      </c>
      <c r="G413" s="4">
        <v>7438</v>
      </c>
      <c r="H413" s="4">
        <v>3145.57</v>
      </c>
      <c r="I413" s="10">
        <f t="shared" si="6"/>
        <v>42.29053509007798</v>
      </c>
    </row>
    <row r="414" spans="1:9" ht="25.5" customHeight="1">
      <c r="A414" s="28" t="s">
        <v>55</v>
      </c>
      <c r="B414" s="28"/>
      <c r="C414" s="28"/>
      <c r="D414" s="28"/>
      <c r="E414" s="28"/>
      <c r="F414" s="4">
        <v>135434</v>
      </c>
      <c r="G414" s="4">
        <v>64945</v>
      </c>
      <c r="H414" s="4">
        <v>40717.04</v>
      </c>
      <c r="I414" s="10">
        <f t="shared" si="6"/>
        <v>62.69464931865425</v>
      </c>
    </row>
    <row r="415" spans="1:9" ht="25.5" customHeight="1">
      <c r="A415" s="28" t="s">
        <v>56</v>
      </c>
      <c r="B415" s="28"/>
      <c r="C415" s="28"/>
      <c r="D415" s="28"/>
      <c r="E415" s="28"/>
      <c r="F415" s="4">
        <v>230470</v>
      </c>
      <c r="G415" s="4">
        <v>126337</v>
      </c>
      <c r="H415" s="4">
        <v>111525.77</v>
      </c>
      <c r="I415" s="10">
        <f t="shared" si="6"/>
        <v>88.27641150256854</v>
      </c>
    </row>
    <row r="416" spans="1:9" ht="25.5" customHeight="1">
      <c r="A416" s="28" t="s">
        <v>57</v>
      </c>
      <c r="B416" s="28"/>
      <c r="C416" s="28"/>
      <c r="D416" s="28"/>
      <c r="E416" s="28"/>
      <c r="F416" s="4">
        <v>9174</v>
      </c>
      <c r="G416" s="4">
        <v>4495</v>
      </c>
      <c r="H416" s="4">
        <v>3327.05</v>
      </c>
      <c r="I416" s="10">
        <f t="shared" si="6"/>
        <v>74.0166852057842</v>
      </c>
    </row>
    <row r="417" spans="1:9" ht="25.5" customHeight="1">
      <c r="A417" s="27" t="s">
        <v>58</v>
      </c>
      <c r="B417" s="27"/>
      <c r="C417" s="27"/>
      <c r="D417" s="27"/>
      <c r="E417" s="27"/>
      <c r="F417" s="4">
        <v>882000</v>
      </c>
      <c r="G417" s="4">
        <v>593200</v>
      </c>
      <c r="H417" s="4">
        <v>265045</v>
      </c>
      <c r="I417" s="10">
        <f t="shared" si="6"/>
        <v>44.68054619015509</v>
      </c>
    </row>
    <row r="418" spans="1:9" ht="25.5" customHeight="1">
      <c r="A418" s="28" t="s">
        <v>59</v>
      </c>
      <c r="B418" s="28"/>
      <c r="C418" s="28"/>
      <c r="D418" s="28"/>
      <c r="E418" s="28"/>
      <c r="F418" s="4">
        <v>882000</v>
      </c>
      <c r="G418" s="4">
        <v>593200</v>
      </c>
      <c r="H418" s="4">
        <v>265045</v>
      </c>
      <c r="I418" s="10">
        <f t="shared" si="6"/>
        <v>44.68054619015509</v>
      </c>
    </row>
    <row r="419" spans="1:9" ht="25.5" customHeight="1">
      <c r="A419" s="26" t="s">
        <v>60</v>
      </c>
      <c r="B419" s="26"/>
      <c r="C419" s="26"/>
      <c r="D419" s="26"/>
      <c r="E419" s="26"/>
      <c r="F419" s="4">
        <v>1110000</v>
      </c>
      <c r="G419" s="4">
        <v>555000</v>
      </c>
      <c r="H419" s="4">
        <v>260221</v>
      </c>
      <c r="I419" s="10">
        <f t="shared" si="6"/>
        <v>46.88666666666666</v>
      </c>
    </row>
    <row r="420" spans="1:9" ht="25.5" customHeight="1">
      <c r="A420" s="27" t="s">
        <v>61</v>
      </c>
      <c r="B420" s="27"/>
      <c r="C420" s="27"/>
      <c r="D420" s="27"/>
      <c r="E420" s="27"/>
      <c r="F420" s="4">
        <v>1110000</v>
      </c>
      <c r="G420" s="4">
        <v>555000</v>
      </c>
      <c r="H420" s="4">
        <v>260221</v>
      </c>
      <c r="I420" s="10">
        <f t="shared" si="6"/>
        <v>46.88666666666666</v>
      </c>
    </row>
    <row r="421" spans="1:9" ht="25.5" customHeight="1">
      <c r="A421" s="26" t="s">
        <v>62</v>
      </c>
      <c r="B421" s="26"/>
      <c r="C421" s="26"/>
      <c r="D421" s="26"/>
      <c r="E421" s="26"/>
      <c r="F421" s="4">
        <v>104000</v>
      </c>
      <c r="G421" s="4">
        <v>57600</v>
      </c>
      <c r="H421" s="4">
        <v>41600</v>
      </c>
      <c r="I421" s="10">
        <f t="shared" si="6"/>
        <v>72.22222222222221</v>
      </c>
    </row>
    <row r="422" spans="1:9" ht="25.5" customHeight="1">
      <c r="A422" s="27" t="s">
        <v>63</v>
      </c>
      <c r="B422" s="27"/>
      <c r="C422" s="27"/>
      <c r="D422" s="27"/>
      <c r="E422" s="27"/>
      <c r="F422" s="4">
        <v>104000</v>
      </c>
      <c r="G422" s="4">
        <v>57600</v>
      </c>
      <c r="H422" s="4">
        <v>41600</v>
      </c>
      <c r="I422" s="10">
        <f t="shared" si="6"/>
        <v>72.22222222222221</v>
      </c>
    </row>
    <row r="423" spans="1:9" ht="25.5" customHeight="1">
      <c r="A423" s="26" t="s">
        <v>64</v>
      </c>
      <c r="B423" s="26"/>
      <c r="C423" s="26"/>
      <c r="D423" s="26"/>
      <c r="E423" s="26"/>
      <c r="F423" s="4">
        <v>296729</v>
      </c>
      <c r="G423" s="4">
        <v>108555</v>
      </c>
      <c r="H423" s="4">
        <v>16039.94</v>
      </c>
      <c r="I423" s="10">
        <f t="shared" si="6"/>
        <v>14.775864769011102</v>
      </c>
    </row>
    <row r="424" spans="1:9" ht="25.5" customHeight="1">
      <c r="A424" s="20" t="s">
        <v>65</v>
      </c>
      <c r="B424" s="20"/>
      <c r="C424" s="20"/>
      <c r="D424" s="20"/>
      <c r="E424" s="20"/>
      <c r="F424" s="4">
        <v>12077500</v>
      </c>
      <c r="G424" s="4">
        <v>950000</v>
      </c>
      <c r="H424" s="4">
        <v>784525.83</v>
      </c>
      <c r="I424" s="10">
        <f t="shared" si="6"/>
        <v>82.58166631578948</v>
      </c>
    </row>
    <row r="425" spans="1:9" ht="25.5" customHeight="1">
      <c r="A425" s="26" t="s">
        <v>66</v>
      </c>
      <c r="B425" s="26"/>
      <c r="C425" s="26"/>
      <c r="D425" s="26"/>
      <c r="E425" s="26"/>
      <c r="F425" s="4">
        <v>12077500</v>
      </c>
      <c r="G425" s="4">
        <v>950000</v>
      </c>
      <c r="H425" s="4">
        <v>784525.83</v>
      </c>
      <c r="I425" s="10">
        <f t="shared" si="6"/>
        <v>82.58166631578948</v>
      </c>
    </row>
    <row r="426" spans="1:9" ht="25.5" customHeight="1">
      <c r="A426" s="27" t="s">
        <v>67</v>
      </c>
      <c r="B426" s="27"/>
      <c r="C426" s="27"/>
      <c r="D426" s="27"/>
      <c r="E426" s="27"/>
      <c r="F426" s="4">
        <v>128500</v>
      </c>
      <c r="G426" s="5"/>
      <c r="H426" s="5"/>
      <c r="I426" s="10"/>
    </row>
    <row r="427" spans="1:9" ht="25.5" customHeight="1">
      <c r="A427" s="27" t="s">
        <v>68</v>
      </c>
      <c r="B427" s="27"/>
      <c r="C427" s="27"/>
      <c r="D427" s="27"/>
      <c r="E427" s="27"/>
      <c r="F427" s="4">
        <v>2200000</v>
      </c>
      <c r="G427" s="5"/>
      <c r="H427" s="5"/>
      <c r="I427" s="10"/>
    </row>
    <row r="428" spans="1:9" ht="25.5" customHeight="1">
      <c r="A428" s="28" t="s">
        <v>81</v>
      </c>
      <c r="B428" s="28"/>
      <c r="C428" s="28"/>
      <c r="D428" s="28"/>
      <c r="E428" s="28"/>
      <c r="F428" s="4">
        <v>2200000</v>
      </c>
      <c r="G428" s="5"/>
      <c r="H428" s="5"/>
      <c r="I428" s="10"/>
    </row>
    <row r="429" spans="1:9" ht="25.5" customHeight="1">
      <c r="A429" s="27" t="s">
        <v>77</v>
      </c>
      <c r="B429" s="27"/>
      <c r="C429" s="27"/>
      <c r="D429" s="27"/>
      <c r="E429" s="27"/>
      <c r="F429" s="4">
        <v>9749000</v>
      </c>
      <c r="G429" s="4">
        <v>950000</v>
      </c>
      <c r="H429" s="4">
        <v>784525.83</v>
      </c>
      <c r="I429" s="10">
        <f t="shared" si="6"/>
        <v>82.58166631578948</v>
      </c>
    </row>
    <row r="430" spans="1:9" ht="25.5" customHeight="1">
      <c r="A430" s="28" t="s">
        <v>78</v>
      </c>
      <c r="B430" s="28"/>
      <c r="C430" s="28"/>
      <c r="D430" s="28"/>
      <c r="E430" s="28"/>
      <c r="F430" s="4">
        <v>9749000</v>
      </c>
      <c r="G430" s="4">
        <v>950000</v>
      </c>
      <c r="H430" s="4">
        <v>784525.83</v>
      </c>
      <c r="I430" s="10">
        <f t="shared" si="6"/>
        <v>82.58166631578948</v>
      </c>
    </row>
    <row r="431" spans="1:9" ht="25.5" customHeight="1">
      <c r="A431" s="22" t="s">
        <v>36</v>
      </c>
      <c r="B431" s="22"/>
      <c r="C431" s="22"/>
      <c r="D431" s="22"/>
      <c r="E431" s="22"/>
      <c r="F431" s="4">
        <v>59270809</v>
      </c>
      <c r="G431" s="4">
        <v>20431202</v>
      </c>
      <c r="H431" s="4">
        <v>12808835.29</v>
      </c>
      <c r="I431" s="10">
        <f t="shared" si="6"/>
        <v>62.69251946116533</v>
      </c>
    </row>
    <row r="432" spans="1:9" ht="25.5" customHeight="1">
      <c r="A432" s="20" t="s">
        <v>43</v>
      </c>
      <c r="B432" s="20"/>
      <c r="C432" s="20"/>
      <c r="D432" s="20"/>
      <c r="E432" s="20"/>
      <c r="F432" s="4">
        <v>29285210</v>
      </c>
      <c r="G432" s="4">
        <v>15171303</v>
      </c>
      <c r="H432" s="4">
        <v>12052192.99</v>
      </c>
      <c r="I432" s="10">
        <f t="shared" si="6"/>
        <v>79.44072430693659</v>
      </c>
    </row>
    <row r="433" spans="1:9" ht="25.5" customHeight="1">
      <c r="A433" s="26" t="s">
        <v>44</v>
      </c>
      <c r="B433" s="26"/>
      <c r="C433" s="26"/>
      <c r="D433" s="26"/>
      <c r="E433" s="26"/>
      <c r="F433" s="4">
        <v>11922267</v>
      </c>
      <c r="G433" s="4">
        <v>5711984</v>
      </c>
      <c r="H433" s="4">
        <v>5546887.16</v>
      </c>
      <c r="I433" s="10">
        <f t="shared" si="6"/>
        <v>97.10964106342036</v>
      </c>
    </row>
    <row r="434" spans="1:9" ht="25.5" customHeight="1">
      <c r="A434" s="27" t="s">
        <v>45</v>
      </c>
      <c r="B434" s="27"/>
      <c r="C434" s="27"/>
      <c r="D434" s="27"/>
      <c r="E434" s="27"/>
      <c r="F434" s="4">
        <v>9772350</v>
      </c>
      <c r="G434" s="4">
        <v>4681965</v>
      </c>
      <c r="H434" s="4">
        <v>4545706.94</v>
      </c>
      <c r="I434" s="10">
        <f t="shared" si="6"/>
        <v>97.08972493386858</v>
      </c>
    </row>
    <row r="435" spans="1:9" ht="25.5" customHeight="1">
      <c r="A435" s="28" t="s">
        <v>46</v>
      </c>
      <c r="B435" s="28"/>
      <c r="C435" s="28"/>
      <c r="D435" s="28"/>
      <c r="E435" s="28"/>
      <c r="F435" s="4">
        <v>9772350</v>
      </c>
      <c r="G435" s="4">
        <v>4681965</v>
      </c>
      <c r="H435" s="4">
        <v>4545706.94</v>
      </c>
      <c r="I435" s="10">
        <f t="shared" si="6"/>
        <v>97.08972493386858</v>
      </c>
    </row>
    <row r="436" spans="1:9" ht="25.5" customHeight="1">
      <c r="A436" s="27" t="s">
        <v>47</v>
      </c>
      <c r="B436" s="27"/>
      <c r="C436" s="27"/>
      <c r="D436" s="27"/>
      <c r="E436" s="27"/>
      <c r="F436" s="4">
        <v>2149917</v>
      </c>
      <c r="G436" s="4">
        <v>1030019</v>
      </c>
      <c r="H436" s="4">
        <v>1001180.22</v>
      </c>
      <c r="I436" s="10">
        <f t="shared" si="6"/>
        <v>97.20017009394972</v>
      </c>
    </row>
    <row r="437" spans="1:9" ht="25.5" customHeight="1">
      <c r="A437" s="26" t="s">
        <v>48</v>
      </c>
      <c r="B437" s="26"/>
      <c r="C437" s="26"/>
      <c r="D437" s="26"/>
      <c r="E437" s="26"/>
      <c r="F437" s="4">
        <v>17220009</v>
      </c>
      <c r="G437" s="4">
        <v>9387797</v>
      </c>
      <c r="H437" s="4">
        <v>6452616.4</v>
      </c>
      <c r="I437" s="10">
        <f t="shared" si="6"/>
        <v>68.73408532374529</v>
      </c>
    </row>
    <row r="438" spans="1:9" ht="25.5" customHeight="1">
      <c r="A438" s="27" t="s">
        <v>49</v>
      </c>
      <c r="B438" s="27"/>
      <c r="C438" s="27"/>
      <c r="D438" s="27"/>
      <c r="E438" s="27"/>
      <c r="F438" s="4">
        <v>700014</v>
      </c>
      <c r="G438" s="4">
        <v>373584</v>
      </c>
      <c r="H438" s="4">
        <v>239702.49</v>
      </c>
      <c r="I438" s="10">
        <f t="shared" si="6"/>
        <v>64.16294327380187</v>
      </c>
    </row>
    <row r="439" spans="1:9" ht="25.5" customHeight="1">
      <c r="A439" s="27" t="s">
        <v>50</v>
      </c>
      <c r="B439" s="27"/>
      <c r="C439" s="27"/>
      <c r="D439" s="27"/>
      <c r="E439" s="27"/>
      <c r="F439" s="4">
        <v>15482097</v>
      </c>
      <c r="G439" s="4">
        <v>8428659</v>
      </c>
      <c r="H439" s="4">
        <v>5703629.6</v>
      </c>
      <c r="I439" s="10">
        <f t="shared" si="6"/>
        <v>67.66947862050179</v>
      </c>
    </row>
    <row r="440" spans="1:9" ht="25.5" customHeight="1">
      <c r="A440" s="27" t="s">
        <v>52</v>
      </c>
      <c r="B440" s="27"/>
      <c r="C440" s="27"/>
      <c r="D440" s="27"/>
      <c r="E440" s="27"/>
      <c r="F440" s="4">
        <v>624898</v>
      </c>
      <c r="G440" s="4">
        <v>367650</v>
      </c>
      <c r="H440" s="4">
        <v>304324.31</v>
      </c>
      <c r="I440" s="10">
        <f t="shared" si="6"/>
        <v>82.77555011559907</v>
      </c>
    </row>
    <row r="441" spans="1:9" ht="25.5" customHeight="1">
      <c r="A441" s="28" t="s">
        <v>53</v>
      </c>
      <c r="B441" s="28"/>
      <c r="C441" s="28"/>
      <c r="D441" s="28"/>
      <c r="E441" s="28"/>
      <c r="F441" s="4">
        <v>396372</v>
      </c>
      <c r="G441" s="4">
        <v>252085</v>
      </c>
      <c r="H441" s="4">
        <v>237944.17</v>
      </c>
      <c r="I441" s="10">
        <f t="shared" si="6"/>
        <v>94.39045163337764</v>
      </c>
    </row>
    <row r="442" spans="1:9" ht="25.5" customHeight="1">
      <c r="A442" s="28" t="s">
        <v>54</v>
      </c>
      <c r="B442" s="28"/>
      <c r="C442" s="28"/>
      <c r="D442" s="28"/>
      <c r="E442" s="28"/>
      <c r="F442" s="4">
        <v>18896</v>
      </c>
      <c r="G442" s="4">
        <v>13324</v>
      </c>
      <c r="H442" s="4">
        <v>5800.9</v>
      </c>
      <c r="I442" s="10">
        <f t="shared" si="6"/>
        <v>43.53722605824076</v>
      </c>
    </row>
    <row r="443" spans="1:9" ht="25.5" customHeight="1">
      <c r="A443" s="28" t="s">
        <v>55</v>
      </c>
      <c r="B443" s="28"/>
      <c r="C443" s="28"/>
      <c r="D443" s="28"/>
      <c r="E443" s="28"/>
      <c r="F443" s="4">
        <v>202899</v>
      </c>
      <c r="G443" s="4">
        <v>98870</v>
      </c>
      <c r="H443" s="4">
        <v>58779.42</v>
      </c>
      <c r="I443" s="10">
        <f t="shared" si="6"/>
        <v>59.45121877212502</v>
      </c>
    </row>
    <row r="444" spans="1:9" ht="25.5" customHeight="1">
      <c r="A444" s="28" t="s">
        <v>57</v>
      </c>
      <c r="B444" s="28"/>
      <c r="C444" s="28"/>
      <c r="D444" s="28"/>
      <c r="E444" s="28"/>
      <c r="F444" s="4">
        <v>6731</v>
      </c>
      <c r="G444" s="4">
        <v>3371</v>
      </c>
      <c r="H444" s="4">
        <v>1799.82</v>
      </c>
      <c r="I444" s="10">
        <f t="shared" si="6"/>
        <v>53.391278552358344</v>
      </c>
    </row>
    <row r="445" spans="1:9" ht="25.5" customHeight="1">
      <c r="A445" s="27" t="s">
        <v>58</v>
      </c>
      <c r="B445" s="27"/>
      <c r="C445" s="27"/>
      <c r="D445" s="27"/>
      <c r="E445" s="27"/>
      <c r="F445" s="4">
        <v>413000</v>
      </c>
      <c r="G445" s="4">
        <v>217904</v>
      </c>
      <c r="H445" s="4">
        <v>204960</v>
      </c>
      <c r="I445" s="10">
        <f t="shared" si="6"/>
        <v>94.05976943975328</v>
      </c>
    </row>
    <row r="446" spans="1:9" ht="25.5" customHeight="1">
      <c r="A446" s="28" t="s">
        <v>59</v>
      </c>
      <c r="B446" s="28"/>
      <c r="C446" s="28"/>
      <c r="D446" s="28"/>
      <c r="E446" s="28"/>
      <c r="F446" s="4">
        <v>413000</v>
      </c>
      <c r="G446" s="4">
        <v>217904</v>
      </c>
      <c r="H446" s="4">
        <v>204960</v>
      </c>
      <c r="I446" s="10">
        <f t="shared" si="6"/>
        <v>94.05976943975328</v>
      </c>
    </row>
    <row r="447" spans="1:9" ht="25.5" customHeight="1">
      <c r="A447" s="26" t="s">
        <v>62</v>
      </c>
      <c r="B447" s="26"/>
      <c r="C447" s="26"/>
      <c r="D447" s="26"/>
      <c r="E447" s="26"/>
      <c r="F447" s="4">
        <v>114000</v>
      </c>
      <c r="G447" s="4">
        <v>57600</v>
      </c>
      <c r="H447" s="4">
        <v>41200</v>
      </c>
      <c r="I447" s="10">
        <f t="shared" si="6"/>
        <v>71.52777777777779</v>
      </c>
    </row>
    <row r="448" spans="1:9" ht="25.5" customHeight="1">
      <c r="A448" s="27" t="s">
        <v>63</v>
      </c>
      <c r="B448" s="27"/>
      <c r="C448" s="27"/>
      <c r="D448" s="27"/>
      <c r="E448" s="27"/>
      <c r="F448" s="4">
        <v>114000</v>
      </c>
      <c r="G448" s="4">
        <v>57600</v>
      </c>
      <c r="H448" s="4">
        <v>41200</v>
      </c>
      <c r="I448" s="10">
        <f t="shared" si="6"/>
        <v>71.52777777777779</v>
      </c>
    </row>
    <row r="449" spans="1:9" ht="25.5" customHeight="1">
      <c r="A449" s="26" t="s">
        <v>64</v>
      </c>
      <c r="B449" s="26"/>
      <c r="C449" s="26"/>
      <c r="D449" s="26"/>
      <c r="E449" s="26"/>
      <c r="F449" s="4">
        <v>28934</v>
      </c>
      <c r="G449" s="4">
        <v>13922</v>
      </c>
      <c r="H449" s="4">
        <v>11489.43</v>
      </c>
      <c r="I449" s="10">
        <f t="shared" si="6"/>
        <v>82.52715127136906</v>
      </c>
    </row>
    <row r="450" spans="1:9" ht="25.5" customHeight="1">
      <c r="A450" s="20" t="s">
        <v>65</v>
      </c>
      <c r="B450" s="20"/>
      <c r="C450" s="20"/>
      <c r="D450" s="20"/>
      <c r="E450" s="20"/>
      <c r="F450" s="4">
        <v>29985599</v>
      </c>
      <c r="G450" s="4">
        <v>5259899</v>
      </c>
      <c r="H450" s="4">
        <v>756642.3</v>
      </c>
      <c r="I450" s="10">
        <f t="shared" si="6"/>
        <v>14.385110816766636</v>
      </c>
    </row>
    <row r="451" spans="1:9" ht="25.5" customHeight="1">
      <c r="A451" s="26" t="s">
        <v>66</v>
      </c>
      <c r="B451" s="26"/>
      <c r="C451" s="26"/>
      <c r="D451" s="26"/>
      <c r="E451" s="26"/>
      <c r="F451" s="4">
        <v>29985599</v>
      </c>
      <c r="G451" s="4">
        <v>5259899</v>
      </c>
      <c r="H451" s="4">
        <v>756642.3</v>
      </c>
      <c r="I451" s="10">
        <f t="shared" si="6"/>
        <v>14.385110816766636</v>
      </c>
    </row>
    <row r="452" spans="1:9" ht="25.5" customHeight="1">
      <c r="A452" s="27" t="s">
        <v>67</v>
      </c>
      <c r="B452" s="27"/>
      <c r="C452" s="27"/>
      <c r="D452" s="27"/>
      <c r="E452" s="27"/>
      <c r="F452" s="4">
        <v>364200</v>
      </c>
      <c r="G452" s="5"/>
      <c r="H452" s="5"/>
      <c r="I452" s="10"/>
    </row>
    <row r="453" spans="1:9" ht="25.5" customHeight="1">
      <c r="A453" s="27" t="s">
        <v>77</v>
      </c>
      <c r="B453" s="27"/>
      <c r="C453" s="27"/>
      <c r="D453" s="27"/>
      <c r="E453" s="27"/>
      <c r="F453" s="4">
        <v>29621399</v>
      </c>
      <c r="G453" s="4">
        <v>5259899</v>
      </c>
      <c r="H453" s="4">
        <v>756642.3</v>
      </c>
      <c r="I453" s="10">
        <f t="shared" si="6"/>
        <v>14.385110816766636</v>
      </c>
    </row>
    <row r="454" spans="1:9" ht="25.5" customHeight="1">
      <c r="A454" s="28" t="s">
        <v>78</v>
      </c>
      <c r="B454" s="28"/>
      <c r="C454" s="28"/>
      <c r="D454" s="28"/>
      <c r="E454" s="28"/>
      <c r="F454" s="4">
        <v>29621399</v>
      </c>
      <c r="G454" s="4">
        <v>5259899</v>
      </c>
      <c r="H454" s="4">
        <v>756642.3</v>
      </c>
      <c r="I454" s="10">
        <f t="shared" si="6"/>
        <v>14.385110816766636</v>
      </c>
    </row>
    <row r="455" spans="1:9" ht="25.5" customHeight="1">
      <c r="A455" s="22" t="s">
        <v>37</v>
      </c>
      <c r="B455" s="22"/>
      <c r="C455" s="22"/>
      <c r="D455" s="22"/>
      <c r="E455" s="22"/>
      <c r="F455" s="4">
        <v>57931249</v>
      </c>
      <c r="G455" s="4">
        <v>20874581</v>
      </c>
      <c r="H455" s="4">
        <v>14851428</v>
      </c>
      <c r="I455" s="10">
        <f aca="true" t="shared" si="7" ref="I455:I518">SUM(H455)/G455*100</f>
        <v>71.14599330161406</v>
      </c>
    </row>
    <row r="456" spans="1:9" ht="25.5" customHeight="1">
      <c r="A456" s="20" t="s">
        <v>43</v>
      </c>
      <c r="B456" s="20"/>
      <c r="C456" s="20"/>
      <c r="D456" s="20"/>
      <c r="E456" s="20"/>
      <c r="F456" s="4">
        <v>48397787</v>
      </c>
      <c r="G456" s="4">
        <v>19792244</v>
      </c>
      <c r="H456" s="4">
        <v>14596264</v>
      </c>
      <c r="I456" s="10">
        <f t="shared" si="7"/>
        <v>73.74739317077942</v>
      </c>
    </row>
    <row r="457" spans="1:9" ht="25.5" customHeight="1">
      <c r="A457" s="26" t="s">
        <v>44</v>
      </c>
      <c r="B457" s="26"/>
      <c r="C457" s="26"/>
      <c r="D457" s="26"/>
      <c r="E457" s="26"/>
      <c r="F457" s="4">
        <v>15654305</v>
      </c>
      <c r="G457" s="4">
        <v>7280440</v>
      </c>
      <c r="H457" s="4">
        <v>7239017.11</v>
      </c>
      <c r="I457" s="10">
        <f t="shared" si="7"/>
        <v>99.4310386460159</v>
      </c>
    </row>
    <row r="458" spans="1:9" ht="25.5" customHeight="1">
      <c r="A458" s="27" t="s">
        <v>45</v>
      </c>
      <c r="B458" s="27"/>
      <c r="C458" s="27"/>
      <c r="D458" s="27"/>
      <c r="E458" s="27"/>
      <c r="F458" s="4">
        <v>12831394</v>
      </c>
      <c r="G458" s="4">
        <v>5967600</v>
      </c>
      <c r="H458" s="4">
        <v>5959718.03</v>
      </c>
      <c r="I458" s="10">
        <f t="shared" si="7"/>
        <v>99.86792060459817</v>
      </c>
    </row>
    <row r="459" spans="1:9" ht="25.5" customHeight="1">
      <c r="A459" s="28" t="s">
        <v>46</v>
      </c>
      <c r="B459" s="28"/>
      <c r="C459" s="28"/>
      <c r="D459" s="28"/>
      <c r="E459" s="28"/>
      <c r="F459" s="4">
        <v>12831394</v>
      </c>
      <c r="G459" s="4">
        <v>5967600</v>
      </c>
      <c r="H459" s="4">
        <v>5959718.03</v>
      </c>
      <c r="I459" s="10">
        <f t="shared" si="7"/>
        <v>99.86792060459817</v>
      </c>
    </row>
    <row r="460" spans="1:9" ht="25.5" customHeight="1">
      <c r="A460" s="27" t="s">
        <v>47</v>
      </c>
      <c r="B460" s="27"/>
      <c r="C460" s="27"/>
      <c r="D460" s="27"/>
      <c r="E460" s="27"/>
      <c r="F460" s="4">
        <v>2822911</v>
      </c>
      <c r="G460" s="4">
        <v>1312840</v>
      </c>
      <c r="H460" s="4">
        <v>1279299.08</v>
      </c>
      <c r="I460" s="10">
        <f t="shared" si="7"/>
        <v>97.44516315773438</v>
      </c>
    </row>
    <row r="461" spans="1:9" ht="25.5" customHeight="1">
      <c r="A461" s="26" t="s">
        <v>48</v>
      </c>
      <c r="B461" s="26"/>
      <c r="C461" s="26"/>
      <c r="D461" s="26"/>
      <c r="E461" s="26"/>
      <c r="F461" s="4">
        <v>32536955</v>
      </c>
      <c r="G461" s="4">
        <v>12391312</v>
      </c>
      <c r="H461" s="4">
        <v>7283450.62</v>
      </c>
      <c r="I461" s="10">
        <f t="shared" si="7"/>
        <v>58.77868800333653</v>
      </c>
    </row>
    <row r="462" spans="1:9" ht="25.5" customHeight="1">
      <c r="A462" s="27" t="s">
        <v>49</v>
      </c>
      <c r="B462" s="27"/>
      <c r="C462" s="27"/>
      <c r="D462" s="27"/>
      <c r="E462" s="27"/>
      <c r="F462" s="4">
        <v>870304</v>
      </c>
      <c r="G462" s="4">
        <v>378489</v>
      </c>
      <c r="H462" s="4">
        <v>270492.02</v>
      </c>
      <c r="I462" s="10">
        <f t="shared" si="7"/>
        <v>71.46628303596671</v>
      </c>
    </row>
    <row r="463" spans="1:9" ht="25.5" customHeight="1">
      <c r="A463" s="27" t="s">
        <v>50</v>
      </c>
      <c r="B463" s="27"/>
      <c r="C463" s="27"/>
      <c r="D463" s="27"/>
      <c r="E463" s="27"/>
      <c r="F463" s="4">
        <v>30660699</v>
      </c>
      <c r="G463" s="4">
        <v>11505415</v>
      </c>
      <c r="H463" s="4">
        <v>6790656.81</v>
      </c>
      <c r="I463" s="10">
        <f t="shared" si="7"/>
        <v>59.021398272031036</v>
      </c>
    </row>
    <row r="464" spans="1:9" ht="25.5" customHeight="1">
      <c r="A464" s="27" t="s">
        <v>51</v>
      </c>
      <c r="B464" s="27"/>
      <c r="C464" s="27"/>
      <c r="D464" s="27"/>
      <c r="E464" s="27"/>
      <c r="F464" s="4">
        <v>8048</v>
      </c>
      <c r="G464" s="4">
        <v>4000</v>
      </c>
      <c r="H464" s="5"/>
      <c r="I464" s="10">
        <f t="shared" si="7"/>
        <v>0</v>
      </c>
    </row>
    <row r="465" spans="1:9" ht="25.5" customHeight="1">
      <c r="A465" s="27" t="s">
        <v>52</v>
      </c>
      <c r="B465" s="27"/>
      <c r="C465" s="27"/>
      <c r="D465" s="27"/>
      <c r="E465" s="27"/>
      <c r="F465" s="4">
        <v>485672</v>
      </c>
      <c r="G465" s="4">
        <v>238976</v>
      </c>
      <c r="H465" s="4">
        <v>209401.79</v>
      </c>
      <c r="I465" s="10">
        <f t="shared" si="7"/>
        <v>87.62461083958222</v>
      </c>
    </row>
    <row r="466" spans="1:9" ht="25.5" customHeight="1">
      <c r="A466" s="28" t="s">
        <v>53</v>
      </c>
      <c r="B466" s="28"/>
      <c r="C466" s="28"/>
      <c r="D466" s="28"/>
      <c r="E466" s="28"/>
      <c r="F466" s="4">
        <v>29500</v>
      </c>
      <c r="G466" s="4">
        <v>14700</v>
      </c>
      <c r="H466" s="4">
        <v>11724.88</v>
      </c>
      <c r="I466" s="10">
        <f t="shared" si="7"/>
        <v>79.76108843537413</v>
      </c>
    </row>
    <row r="467" spans="1:9" ht="25.5" customHeight="1">
      <c r="A467" s="28" t="s">
        <v>54</v>
      </c>
      <c r="B467" s="28"/>
      <c r="C467" s="28"/>
      <c r="D467" s="28"/>
      <c r="E467" s="28"/>
      <c r="F467" s="4">
        <v>13780</v>
      </c>
      <c r="G467" s="4">
        <v>6902</v>
      </c>
      <c r="H467" s="4">
        <v>6212.39</v>
      </c>
      <c r="I467" s="10">
        <f t="shared" si="7"/>
        <v>90.00854824688497</v>
      </c>
    </row>
    <row r="468" spans="1:9" ht="25.5" customHeight="1">
      <c r="A468" s="28" t="s">
        <v>55</v>
      </c>
      <c r="B468" s="28"/>
      <c r="C468" s="28"/>
      <c r="D468" s="28"/>
      <c r="E468" s="28"/>
      <c r="F468" s="4">
        <v>200776</v>
      </c>
      <c r="G468" s="4">
        <v>89401</v>
      </c>
      <c r="H468" s="4">
        <v>79543.7</v>
      </c>
      <c r="I468" s="10">
        <f t="shared" si="7"/>
        <v>88.97406069283342</v>
      </c>
    </row>
    <row r="469" spans="1:9" ht="25.5" customHeight="1">
      <c r="A469" s="28" t="s">
        <v>56</v>
      </c>
      <c r="B469" s="28"/>
      <c r="C469" s="28"/>
      <c r="D469" s="28"/>
      <c r="E469" s="28"/>
      <c r="F469" s="4">
        <v>218893</v>
      </c>
      <c r="G469" s="4">
        <v>117026</v>
      </c>
      <c r="H469" s="4">
        <v>107015.22</v>
      </c>
      <c r="I469" s="10">
        <f t="shared" si="7"/>
        <v>91.4456787380582</v>
      </c>
    </row>
    <row r="470" spans="1:9" ht="25.5" customHeight="1">
      <c r="A470" s="28" t="s">
        <v>57</v>
      </c>
      <c r="B470" s="28"/>
      <c r="C470" s="28"/>
      <c r="D470" s="28"/>
      <c r="E470" s="28"/>
      <c r="F470" s="4">
        <v>22723</v>
      </c>
      <c r="G470" s="4">
        <v>10947</v>
      </c>
      <c r="H470" s="4">
        <v>4905.6</v>
      </c>
      <c r="I470" s="10">
        <f t="shared" si="7"/>
        <v>44.812277336256514</v>
      </c>
    </row>
    <row r="471" spans="1:9" ht="25.5" customHeight="1">
      <c r="A471" s="27" t="s">
        <v>58</v>
      </c>
      <c r="B471" s="27"/>
      <c r="C471" s="27"/>
      <c r="D471" s="27"/>
      <c r="E471" s="27"/>
      <c r="F471" s="4">
        <v>512232</v>
      </c>
      <c r="G471" s="4">
        <v>264432</v>
      </c>
      <c r="H471" s="4">
        <v>12900</v>
      </c>
      <c r="I471" s="10">
        <f t="shared" si="7"/>
        <v>4.878380831366854</v>
      </c>
    </row>
    <row r="472" spans="1:9" ht="25.5" customHeight="1">
      <c r="A472" s="28" t="s">
        <v>59</v>
      </c>
      <c r="B472" s="28"/>
      <c r="C472" s="28"/>
      <c r="D472" s="28"/>
      <c r="E472" s="28"/>
      <c r="F472" s="4">
        <v>512232</v>
      </c>
      <c r="G472" s="4">
        <v>264432</v>
      </c>
      <c r="H472" s="4">
        <v>12900</v>
      </c>
      <c r="I472" s="10">
        <f t="shared" si="7"/>
        <v>4.878380831366854</v>
      </c>
    </row>
    <row r="473" spans="1:9" ht="25.5" customHeight="1">
      <c r="A473" s="26" t="s">
        <v>62</v>
      </c>
      <c r="B473" s="26"/>
      <c r="C473" s="26"/>
      <c r="D473" s="26"/>
      <c r="E473" s="26"/>
      <c r="F473" s="4">
        <v>136000</v>
      </c>
      <c r="G473" s="4">
        <v>70400</v>
      </c>
      <c r="H473" s="4">
        <v>54400</v>
      </c>
      <c r="I473" s="10">
        <f t="shared" si="7"/>
        <v>77.27272727272727</v>
      </c>
    </row>
    <row r="474" spans="1:9" ht="25.5" customHeight="1">
      <c r="A474" s="27" t="s">
        <v>63</v>
      </c>
      <c r="B474" s="27"/>
      <c r="C474" s="27"/>
      <c r="D474" s="27"/>
      <c r="E474" s="27"/>
      <c r="F474" s="4">
        <v>136000</v>
      </c>
      <c r="G474" s="4">
        <v>70400</v>
      </c>
      <c r="H474" s="4">
        <v>54400</v>
      </c>
      <c r="I474" s="10">
        <f t="shared" si="7"/>
        <v>77.27272727272727</v>
      </c>
    </row>
    <row r="475" spans="1:9" ht="25.5" customHeight="1">
      <c r="A475" s="26" t="s">
        <v>64</v>
      </c>
      <c r="B475" s="26"/>
      <c r="C475" s="26"/>
      <c r="D475" s="26"/>
      <c r="E475" s="26"/>
      <c r="F475" s="4">
        <v>70527</v>
      </c>
      <c r="G475" s="4">
        <v>50092</v>
      </c>
      <c r="H475" s="4">
        <v>19396.27</v>
      </c>
      <c r="I475" s="10">
        <f t="shared" si="7"/>
        <v>38.721292821208976</v>
      </c>
    </row>
    <row r="476" spans="1:9" ht="25.5" customHeight="1">
      <c r="A476" s="20" t="s">
        <v>65</v>
      </c>
      <c r="B476" s="20"/>
      <c r="C476" s="20"/>
      <c r="D476" s="20"/>
      <c r="E476" s="20"/>
      <c r="F476" s="4">
        <v>9533462</v>
      </c>
      <c r="G476" s="4">
        <v>1082337</v>
      </c>
      <c r="H476" s="4">
        <v>255164</v>
      </c>
      <c r="I476" s="10">
        <f t="shared" si="7"/>
        <v>23.575282005512147</v>
      </c>
    </row>
    <row r="477" spans="1:9" ht="25.5" customHeight="1">
      <c r="A477" s="26" t="s">
        <v>66</v>
      </c>
      <c r="B477" s="26"/>
      <c r="C477" s="26"/>
      <c r="D477" s="26"/>
      <c r="E477" s="26"/>
      <c r="F477" s="4">
        <v>9533462</v>
      </c>
      <c r="G477" s="4">
        <v>1082337</v>
      </c>
      <c r="H477" s="4">
        <v>255164</v>
      </c>
      <c r="I477" s="10">
        <f t="shared" si="7"/>
        <v>23.575282005512147</v>
      </c>
    </row>
    <row r="478" spans="1:9" ht="25.5" customHeight="1">
      <c r="A478" s="27" t="s">
        <v>67</v>
      </c>
      <c r="B478" s="27"/>
      <c r="C478" s="27"/>
      <c r="D478" s="27"/>
      <c r="E478" s="27"/>
      <c r="F478" s="4">
        <v>16041</v>
      </c>
      <c r="G478" s="5"/>
      <c r="H478" s="5"/>
      <c r="I478" s="10"/>
    </row>
    <row r="479" spans="1:9" ht="25.5" customHeight="1">
      <c r="A479" s="27" t="s">
        <v>77</v>
      </c>
      <c r="B479" s="27"/>
      <c r="C479" s="27"/>
      <c r="D479" s="27"/>
      <c r="E479" s="27"/>
      <c r="F479" s="4">
        <v>9517421</v>
      </c>
      <c r="G479" s="4">
        <v>1082337</v>
      </c>
      <c r="H479" s="4">
        <v>255164</v>
      </c>
      <c r="I479" s="10">
        <f t="shared" si="7"/>
        <v>23.575282005512147</v>
      </c>
    </row>
    <row r="480" spans="1:9" ht="25.5" customHeight="1">
      <c r="A480" s="28" t="s">
        <v>78</v>
      </c>
      <c r="B480" s="28"/>
      <c r="C480" s="28"/>
      <c r="D480" s="28"/>
      <c r="E480" s="28"/>
      <c r="F480" s="4">
        <v>9517421</v>
      </c>
      <c r="G480" s="4">
        <v>1082337</v>
      </c>
      <c r="H480" s="4">
        <v>255164</v>
      </c>
      <c r="I480" s="10">
        <f t="shared" si="7"/>
        <v>23.575282005512147</v>
      </c>
    </row>
    <row r="481" spans="1:9" ht="25.5" customHeight="1">
      <c r="A481" s="22" t="s">
        <v>38</v>
      </c>
      <c r="B481" s="22"/>
      <c r="C481" s="22"/>
      <c r="D481" s="22"/>
      <c r="E481" s="22"/>
      <c r="F481" s="4">
        <v>81579725.82</v>
      </c>
      <c r="G481" s="4">
        <v>24963538</v>
      </c>
      <c r="H481" s="4">
        <v>17742658.45</v>
      </c>
      <c r="I481" s="10">
        <f t="shared" si="7"/>
        <v>71.07429423665828</v>
      </c>
    </row>
    <row r="482" spans="1:9" ht="25.5" customHeight="1">
      <c r="A482" s="20" t="s">
        <v>43</v>
      </c>
      <c r="B482" s="20"/>
      <c r="C482" s="20"/>
      <c r="D482" s="20"/>
      <c r="E482" s="20"/>
      <c r="F482" s="4">
        <v>55291525</v>
      </c>
      <c r="G482" s="4">
        <v>23451938</v>
      </c>
      <c r="H482" s="4">
        <v>16508878.29</v>
      </c>
      <c r="I482" s="10">
        <f t="shared" si="7"/>
        <v>70.39451618028326</v>
      </c>
    </row>
    <row r="483" spans="1:9" ht="25.5" customHeight="1">
      <c r="A483" s="26" t="s">
        <v>44</v>
      </c>
      <c r="B483" s="26"/>
      <c r="C483" s="26"/>
      <c r="D483" s="26"/>
      <c r="E483" s="26"/>
      <c r="F483" s="4">
        <v>16245902</v>
      </c>
      <c r="G483" s="4">
        <v>8529191</v>
      </c>
      <c r="H483" s="4">
        <v>7755384.07</v>
      </c>
      <c r="I483" s="10">
        <f t="shared" si="7"/>
        <v>90.9275460005527</v>
      </c>
    </row>
    <row r="484" spans="1:9" ht="25.5" customHeight="1">
      <c r="A484" s="27" t="s">
        <v>45</v>
      </c>
      <c r="B484" s="27"/>
      <c r="C484" s="27"/>
      <c r="D484" s="27"/>
      <c r="E484" s="27"/>
      <c r="F484" s="4">
        <v>13318461</v>
      </c>
      <c r="G484" s="4">
        <v>6981300</v>
      </c>
      <c r="H484" s="4">
        <v>6356160.59</v>
      </c>
      <c r="I484" s="10">
        <f t="shared" si="7"/>
        <v>91.04551573489178</v>
      </c>
    </row>
    <row r="485" spans="1:9" ht="25.5" customHeight="1">
      <c r="A485" s="28" t="s">
        <v>46</v>
      </c>
      <c r="B485" s="28"/>
      <c r="C485" s="28"/>
      <c r="D485" s="28"/>
      <c r="E485" s="28"/>
      <c r="F485" s="4">
        <v>13318461</v>
      </c>
      <c r="G485" s="4">
        <v>6981300</v>
      </c>
      <c r="H485" s="4">
        <v>6356160.59</v>
      </c>
      <c r="I485" s="10">
        <f t="shared" si="7"/>
        <v>91.04551573489178</v>
      </c>
    </row>
    <row r="486" spans="1:9" ht="25.5" customHeight="1">
      <c r="A486" s="27" t="s">
        <v>47</v>
      </c>
      <c r="B486" s="27"/>
      <c r="C486" s="27"/>
      <c r="D486" s="27"/>
      <c r="E486" s="27"/>
      <c r="F486" s="4">
        <v>2927441</v>
      </c>
      <c r="G486" s="4">
        <v>1547891</v>
      </c>
      <c r="H486" s="4">
        <v>1399223.48</v>
      </c>
      <c r="I486" s="10">
        <f t="shared" si="7"/>
        <v>90.39547875141079</v>
      </c>
    </row>
    <row r="487" spans="1:9" ht="25.5" customHeight="1">
      <c r="A487" s="26" t="s">
        <v>48</v>
      </c>
      <c r="B487" s="26"/>
      <c r="C487" s="26"/>
      <c r="D487" s="26"/>
      <c r="E487" s="26"/>
      <c r="F487" s="4">
        <v>38825329</v>
      </c>
      <c r="G487" s="4">
        <v>14822453</v>
      </c>
      <c r="H487" s="4">
        <v>8692548.22</v>
      </c>
      <c r="I487" s="10">
        <f t="shared" si="7"/>
        <v>58.644464718491605</v>
      </c>
    </row>
    <row r="488" spans="1:9" ht="25.5" customHeight="1">
      <c r="A488" s="27" t="s">
        <v>49</v>
      </c>
      <c r="B488" s="27"/>
      <c r="C488" s="27"/>
      <c r="D488" s="27"/>
      <c r="E488" s="27"/>
      <c r="F488" s="4">
        <v>1079502</v>
      </c>
      <c r="G488" s="4">
        <v>557394</v>
      </c>
      <c r="H488" s="4">
        <v>365924.05</v>
      </c>
      <c r="I488" s="10">
        <f t="shared" si="7"/>
        <v>65.64908305435651</v>
      </c>
    </row>
    <row r="489" spans="1:9" ht="25.5" customHeight="1">
      <c r="A489" s="27" t="s">
        <v>50</v>
      </c>
      <c r="B489" s="27"/>
      <c r="C489" s="27"/>
      <c r="D489" s="27"/>
      <c r="E489" s="27"/>
      <c r="F489" s="4">
        <v>36475920</v>
      </c>
      <c r="G489" s="4">
        <v>13575867</v>
      </c>
      <c r="H489" s="4">
        <v>7800374.54</v>
      </c>
      <c r="I489" s="10">
        <f t="shared" si="7"/>
        <v>57.45765290717713</v>
      </c>
    </row>
    <row r="490" spans="1:9" ht="25.5" customHeight="1">
      <c r="A490" s="27" t="s">
        <v>51</v>
      </c>
      <c r="B490" s="27"/>
      <c r="C490" s="27"/>
      <c r="D490" s="27"/>
      <c r="E490" s="27"/>
      <c r="F490" s="4">
        <v>48100</v>
      </c>
      <c r="G490" s="4">
        <v>33100</v>
      </c>
      <c r="H490" s="5"/>
      <c r="I490" s="10">
        <f t="shared" si="7"/>
        <v>0</v>
      </c>
    </row>
    <row r="491" spans="1:9" ht="25.5" customHeight="1">
      <c r="A491" s="27" t="s">
        <v>52</v>
      </c>
      <c r="B491" s="27"/>
      <c r="C491" s="27"/>
      <c r="D491" s="27"/>
      <c r="E491" s="27"/>
      <c r="F491" s="4">
        <v>636307</v>
      </c>
      <c r="G491" s="4">
        <v>362152</v>
      </c>
      <c r="H491" s="4">
        <v>264064.63</v>
      </c>
      <c r="I491" s="10">
        <f t="shared" si="7"/>
        <v>72.91541396982483</v>
      </c>
    </row>
    <row r="492" spans="1:9" ht="25.5" customHeight="1">
      <c r="A492" s="28" t="s">
        <v>53</v>
      </c>
      <c r="B492" s="28"/>
      <c r="C492" s="28"/>
      <c r="D492" s="28"/>
      <c r="E492" s="28"/>
      <c r="F492" s="4">
        <v>80564</v>
      </c>
      <c r="G492" s="4">
        <v>51540</v>
      </c>
      <c r="H492" s="4">
        <v>34045.67</v>
      </c>
      <c r="I492" s="10">
        <f t="shared" si="7"/>
        <v>66.05679084206442</v>
      </c>
    </row>
    <row r="493" spans="1:9" ht="25.5" customHeight="1">
      <c r="A493" s="28" t="s">
        <v>54</v>
      </c>
      <c r="B493" s="28"/>
      <c r="C493" s="28"/>
      <c r="D493" s="28"/>
      <c r="E493" s="28"/>
      <c r="F493" s="4">
        <v>22356</v>
      </c>
      <c r="G493" s="4">
        <v>11200</v>
      </c>
      <c r="H493" s="4">
        <v>5501.96</v>
      </c>
      <c r="I493" s="10">
        <f t="shared" si="7"/>
        <v>49.12464285714286</v>
      </c>
    </row>
    <row r="494" spans="1:9" ht="25.5" customHeight="1">
      <c r="A494" s="28" t="s">
        <v>55</v>
      </c>
      <c r="B494" s="28"/>
      <c r="C494" s="28"/>
      <c r="D494" s="28"/>
      <c r="E494" s="28"/>
      <c r="F494" s="4">
        <v>256791</v>
      </c>
      <c r="G494" s="4">
        <v>119700</v>
      </c>
      <c r="H494" s="4">
        <v>101078.9</v>
      </c>
      <c r="I494" s="10">
        <f t="shared" si="7"/>
        <v>84.44352548036758</v>
      </c>
    </row>
    <row r="495" spans="1:9" ht="25.5" customHeight="1">
      <c r="A495" s="28" t="s">
        <v>56</v>
      </c>
      <c r="B495" s="28"/>
      <c r="C495" s="28"/>
      <c r="D495" s="28"/>
      <c r="E495" s="28"/>
      <c r="F495" s="4">
        <v>264736</v>
      </c>
      <c r="G495" s="4">
        <v>173732</v>
      </c>
      <c r="H495" s="4">
        <v>123438.1</v>
      </c>
      <c r="I495" s="10">
        <f t="shared" si="7"/>
        <v>71.05087145718694</v>
      </c>
    </row>
    <row r="496" spans="1:9" ht="25.5" customHeight="1">
      <c r="A496" s="28" t="s">
        <v>57</v>
      </c>
      <c r="B496" s="28"/>
      <c r="C496" s="28"/>
      <c r="D496" s="28"/>
      <c r="E496" s="28"/>
      <c r="F496" s="4">
        <v>11860</v>
      </c>
      <c r="G496" s="4">
        <v>5980</v>
      </c>
      <c r="H496" s="5"/>
      <c r="I496" s="10">
        <f t="shared" si="7"/>
        <v>0</v>
      </c>
    </row>
    <row r="497" spans="1:9" ht="25.5" customHeight="1">
      <c r="A497" s="27" t="s">
        <v>58</v>
      </c>
      <c r="B497" s="27"/>
      <c r="C497" s="27"/>
      <c r="D497" s="27"/>
      <c r="E497" s="27"/>
      <c r="F497" s="4">
        <v>585500</v>
      </c>
      <c r="G497" s="4">
        <v>293940</v>
      </c>
      <c r="H497" s="4">
        <v>262185</v>
      </c>
      <c r="I497" s="10">
        <f t="shared" si="7"/>
        <v>89.19677485201062</v>
      </c>
    </row>
    <row r="498" spans="1:9" ht="25.5" customHeight="1">
      <c r="A498" s="28" t="s">
        <v>59</v>
      </c>
      <c r="B498" s="28"/>
      <c r="C498" s="28"/>
      <c r="D498" s="28"/>
      <c r="E498" s="28"/>
      <c r="F498" s="4">
        <v>585500</v>
      </c>
      <c r="G498" s="4">
        <v>293940</v>
      </c>
      <c r="H498" s="4">
        <v>262185</v>
      </c>
      <c r="I498" s="10">
        <f t="shared" si="7"/>
        <v>89.19677485201062</v>
      </c>
    </row>
    <row r="499" spans="1:9" ht="25.5" customHeight="1">
      <c r="A499" s="26" t="s">
        <v>62</v>
      </c>
      <c r="B499" s="26"/>
      <c r="C499" s="26"/>
      <c r="D499" s="26"/>
      <c r="E499" s="26"/>
      <c r="F499" s="4">
        <v>136000</v>
      </c>
      <c r="G499" s="4">
        <v>68800</v>
      </c>
      <c r="H499" s="4">
        <v>54400</v>
      </c>
      <c r="I499" s="10">
        <f t="shared" si="7"/>
        <v>79.06976744186046</v>
      </c>
    </row>
    <row r="500" spans="1:9" ht="25.5" customHeight="1">
      <c r="A500" s="27" t="s">
        <v>63</v>
      </c>
      <c r="B500" s="27"/>
      <c r="C500" s="27"/>
      <c r="D500" s="27"/>
      <c r="E500" s="27"/>
      <c r="F500" s="4">
        <v>136000</v>
      </c>
      <c r="G500" s="4">
        <v>68800</v>
      </c>
      <c r="H500" s="4">
        <v>54400</v>
      </c>
      <c r="I500" s="10">
        <f t="shared" si="7"/>
        <v>79.06976744186046</v>
      </c>
    </row>
    <row r="501" spans="1:9" ht="25.5" customHeight="1">
      <c r="A501" s="26" t="s">
        <v>64</v>
      </c>
      <c r="B501" s="26"/>
      <c r="C501" s="26"/>
      <c r="D501" s="26"/>
      <c r="E501" s="26"/>
      <c r="F501" s="4">
        <v>84294</v>
      </c>
      <c r="G501" s="4">
        <v>31494</v>
      </c>
      <c r="H501" s="4">
        <v>6546</v>
      </c>
      <c r="I501" s="10">
        <f t="shared" si="7"/>
        <v>20.784911411697465</v>
      </c>
    </row>
    <row r="502" spans="1:9" ht="25.5" customHeight="1">
      <c r="A502" s="20" t="s">
        <v>65</v>
      </c>
      <c r="B502" s="20"/>
      <c r="C502" s="20"/>
      <c r="D502" s="20"/>
      <c r="E502" s="20"/>
      <c r="F502" s="4">
        <v>26288200.82</v>
      </c>
      <c r="G502" s="4">
        <v>1511600</v>
      </c>
      <c r="H502" s="4">
        <v>1233780.16</v>
      </c>
      <c r="I502" s="10">
        <f t="shared" si="7"/>
        <v>81.62080973802593</v>
      </c>
    </row>
    <row r="503" spans="1:9" ht="25.5" customHeight="1">
      <c r="A503" s="26" t="s">
        <v>66</v>
      </c>
      <c r="B503" s="26"/>
      <c r="C503" s="26"/>
      <c r="D503" s="26"/>
      <c r="E503" s="26"/>
      <c r="F503" s="4">
        <v>26288200.82</v>
      </c>
      <c r="G503" s="4">
        <v>1511600</v>
      </c>
      <c r="H503" s="4">
        <v>1233780.16</v>
      </c>
      <c r="I503" s="10">
        <f t="shared" si="7"/>
        <v>81.62080973802593</v>
      </c>
    </row>
    <row r="504" spans="1:9" ht="25.5" customHeight="1">
      <c r="A504" s="27" t="s">
        <v>67</v>
      </c>
      <c r="B504" s="27"/>
      <c r="C504" s="27"/>
      <c r="D504" s="27"/>
      <c r="E504" s="27"/>
      <c r="F504" s="5"/>
      <c r="G504" s="5"/>
      <c r="H504" s="5"/>
      <c r="I504" s="10"/>
    </row>
    <row r="505" spans="1:9" ht="25.5" customHeight="1">
      <c r="A505" s="27" t="s">
        <v>77</v>
      </c>
      <c r="B505" s="27"/>
      <c r="C505" s="27"/>
      <c r="D505" s="27"/>
      <c r="E505" s="27"/>
      <c r="F505" s="4">
        <v>26288200.82</v>
      </c>
      <c r="G505" s="4">
        <v>1511600</v>
      </c>
      <c r="H505" s="4">
        <v>1233780.16</v>
      </c>
      <c r="I505" s="10">
        <f t="shared" si="7"/>
        <v>81.62080973802593</v>
      </c>
    </row>
    <row r="506" spans="1:9" ht="25.5" customHeight="1">
      <c r="A506" s="28" t="s">
        <v>78</v>
      </c>
      <c r="B506" s="28"/>
      <c r="C506" s="28"/>
      <c r="D506" s="28"/>
      <c r="E506" s="28"/>
      <c r="F506" s="4">
        <v>26288200.82</v>
      </c>
      <c r="G506" s="4">
        <v>1511600</v>
      </c>
      <c r="H506" s="4">
        <v>1233780.16</v>
      </c>
      <c r="I506" s="10">
        <f t="shared" si="7"/>
        <v>81.62080973802593</v>
      </c>
    </row>
    <row r="507" spans="1:9" ht="25.5" customHeight="1">
      <c r="A507" s="21" t="s">
        <v>39</v>
      </c>
      <c r="B507" s="21"/>
      <c r="C507" s="21"/>
      <c r="D507" s="21"/>
      <c r="E507" s="21"/>
      <c r="F507" s="6">
        <f>4398163079.32-34543961</f>
        <v>4363619118.32</v>
      </c>
      <c r="G507" s="6">
        <f>2074031629.29-7597790</f>
        <v>2066433839.29</v>
      </c>
      <c r="H507" s="6">
        <f>1762724999.97-6305467</f>
        <v>1756419532.97</v>
      </c>
      <c r="I507" s="10">
        <f t="shared" si="7"/>
        <v>84.99761761419292</v>
      </c>
    </row>
    <row r="508" spans="1:9" ht="25.5" customHeight="1">
      <c r="A508" s="22" t="s">
        <v>43</v>
      </c>
      <c r="B508" s="22"/>
      <c r="C508" s="22"/>
      <c r="D508" s="22"/>
      <c r="E508" s="22"/>
      <c r="F508" s="4">
        <v>3660904422.76</v>
      </c>
      <c r="G508" s="4">
        <v>1894140781.29</v>
      </c>
      <c r="H508" s="4">
        <v>1708884670.05</v>
      </c>
      <c r="I508" s="10">
        <f t="shared" si="7"/>
        <v>90.2195173099102</v>
      </c>
    </row>
    <row r="509" spans="1:9" ht="25.5" customHeight="1">
      <c r="A509" s="20" t="s">
        <v>44</v>
      </c>
      <c r="B509" s="20"/>
      <c r="C509" s="20"/>
      <c r="D509" s="20"/>
      <c r="E509" s="20"/>
      <c r="F509" s="4">
        <v>2288250039.96</v>
      </c>
      <c r="G509" s="4">
        <v>1222158273</v>
      </c>
      <c r="H509" s="4">
        <v>1184130813.4499998</v>
      </c>
      <c r="I509" s="10">
        <f t="shared" si="7"/>
        <v>96.88849960024774</v>
      </c>
    </row>
    <row r="510" spans="1:9" ht="25.5" customHeight="1">
      <c r="A510" s="26" t="s">
        <v>45</v>
      </c>
      <c r="B510" s="26"/>
      <c r="C510" s="26"/>
      <c r="D510" s="26"/>
      <c r="E510" s="26"/>
      <c r="F510" s="4">
        <v>1873263247</v>
      </c>
      <c r="G510" s="4">
        <v>1000650028</v>
      </c>
      <c r="H510" s="4">
        <v>969194111.62</v>
      </c>
      <c r="I510" s="10">
        <f t="shared" si="7"/>
        <v>96.85645175637771</v>
      </c>
    </row>
    <row r="511" spans="1:9" ht="25.5" customHeight="1">
      <c r="A511" s="27" t="s">
        <v>46</v>
      </c>
      <c r="B511" s="27"/>
      <c r="C511" s="27"/>
      <c r="D511" s="27"/>
      <c r="E511" s="27"/>
      <c r="F511" s="4">
        <v>1873263247</v>
      </c>
      <c r="G511" s="4">
        <v>1000650028</v>
      </c>
      <c r="H511" s="4">
        <v>969194111.62</v>
      </c>
      <c r="I511" s="10">
        <f t="shared" si="7"/>
        <v>96.85645175637771</v>
      </c>
    </row>
    <row r="512" spans="1:9" ht="25.5" customHeight="1">
      <c r="A512" s="26" t="s">
        <v>47</v>
      </c>
      <c r="B512" s="26"/>
      <c r="C512" s="26"/>
      <c r="D512" s="26"/>
      <c r="E512" s="26"/>
      <c r="F512" s="4">
        <v>414986792.96</v>
      </c>
      <c r="G512" s="4">
        <v>221508245</v>
      </c>
      <c r="H512" s="4">
        <v>214936701.83</v>
      </c>
      <c r="I512" s="10">
        <f t="shared" si="7"/>
        <v>97.0332737862647</v>
      </c>
    </row>
    <row r="513" spans="1:9" ht="25.5" customHeight="1">
      <c r="A513" s="20" t="s">
        <v>48</v>
      </c>
      <c r="B513" s="20"/>
      <c r="C513" s="20"/>
      <c r="D513" s="20"/>
      <c r="E513" s="20"/>
      <c r="F513" s="4">
        <v>911465937.8</v>
      </c>
      <c r="G513" s="4">
        <v>441880363.31</v>
      </c>
      <c r="H513" s="4">
        <v>336442982.37</v>
      </c>
      <c r="I513" s="10">
        <f t="shared" si="7"/>
        <v>76.13893042220782</v>
      </c>
    </row>
    <row r="514" spans="1:9" ht="25.5" customHeight="1">
      <c r="A514" s="26" t="s">
        <v>49</v>
      </c>
      <c r="B514" s="26"/>
      <c r="C514" s="26"/>
      <c r="D514" s="26"/>
      <c r="E514" s="26"/>
      <c r="F514" s="4">
        <v>41884691.4</v>
      </c>
      <c r="G514" s="4">
        <v>18897155</v>
      </c>
      <c r="H514" s="4">
        <v>9094125.27</v>
      </c>
      <c r="I514" s="10">
        <f t="shared" si="7"/>
        <v>48.124309029586726</v>
      </c>
    </row>
    <row r="515" spans="1:9" ht="25.5" customHeight="1">
      <c r="A515" s="26" t="s">
        <v>73</v>
      </c>
      <c r="B515" s="26"/>
      <c r="C515" s="26"/>
      <c r="D515" s="26"/>
      <c r="E515" s="26"/>
      <c r="F515" s="4">
        <v>588229</v>
      </c>
      <c r="G515" s="4">
        <v>400648</v>
      </c>
      <c r="H515" s="4">
        <v>116918.02</v>
      </c>
      <c r="I515" s="10">
        <f t="shared" si="7"/>
        <v>29.182229787743857</v>
      </c>
    </row>
    <row r="516" spans="1:9" ht="25.5" customHeight="1">
      <c r="A516" s="26" t="s">
        <v>74</v>
      </c>
      <c r="B516" s="26"/>
      <c r="C516" s="26"/>
      <c r="D516" s="26"/>
      <c r="E516" s="26"/>
      <c r="F516" s="4">
        <v>89042362</v>
      </c>
      <c r="G516" s="4">
        <v>26465958</v>
      </c>
      <c r="H516" s="4">
        <v>23345410.35</v>
      </c>
      <c r="I516" s="10">
        <f t="shared" si="7"/>
        <v>88.20920198694489</v>
      </c>
    </row>
    <row r="517" spans="1:9" ht="25.5" customHeight="1">
      <c r="A517" s="26" t="s">
        <v>50</v>
      </c>
      <c r="B517" s="26"/>
      <c r="C517" s="26"/>
      <c r="D517" s="26"/>
      <c r="E517" s="26"/>
      <c r="F517" s="4">
        <v>571089642.4</v>
      </c>
      <c r="G517" s="4">
        <v>257854840.31</v>
      </c>
      <c r="H517" s="4">
        <v>192851417.1</v>
      </c>
      <c r="I517" s="10">
        <f t="shared" si="7"/>
        <v>74.79069109897213</v>
      </c>
    </row>
    <row r="518" spans="1:9" ht="25.5" customHeight="1">
      <c r="A518" s="26" t="s">
        <v>51</v>
      </c>
      <c r="B518" s="26"/>
      <c r="C518" s="26"/>
      <c r="D518" s="26"/>
      <c r="E518" s="26"/>
      <c r="F518" s="4">
        <v>3202909</v>
      </c>
      <c r="G518" s="4">
        <v>1595784</v>
      </c>
      <c r="H518" s="4">
        <v>1246378.4</v>
      </c>
      <c r="I518" s="10">
        <f t="shared" si="7"/>
        <v>78.10445523955623</v>
      </c>
    </row>
    <row r="519" spans="1:9" ht="25.5" customHeight="1">
      <c r="A519" s="26" t="s">
        <v>52</v>
      </c>
      <c r="B519" s="26"/>
      <c r="C519" s="26"/>
      <c r="D519" s="26"/>
      <c r="E519" s="26"/>
      <c r="F519" s="4">
        <v>155240636</v>
      </c>
      <c r="G519" s="4">
        <v>107868079</v>
      </c>
      <c r="H519" s="4">
        <v>94089720.26</v>
      </c>
      <c r="I519" s="10">
        <f aca="true" t="shared" si="8" ref="I519:I555">SUM(H519)/G519*100</f>
        <v>87.22665790683081</v>
      </c>
    </row>
    <row r="520" spans="1:9" ht="25.5" customHeight="1">
      <c r="A520" s="27" t="s">
        <v>53</v>
      </c>
      <c r="B520" s="27"/>
      <c r="C520" s="27"/>
      <c r="D520" s="27"/>
      <c r="E520" s="27"/>
      <c r="F520" s="4">
        <v>70698054</v>
      </c>
      <c r="G520" s="4">
        <v>53053653</v>
      </c>
      <c r="H520" s="4">
        <v>51155979.42</v>
      </c>
      <c r="I520" s="10">
        <f t="shared" si="8"/>
        <v>96.42310477659287</v>
      </c>
    </row>
    <row r="521" spans="1:9" ht="25.5" customHeight="1">
      <c r="A521" s="27" t="s">
        <v>54</v>
      </c>
      <c r="B521" s="27"/>
      <c r="C521" s="27"/>
      <c r="D521" s="27"/>
      <c r="E521" s="27"/>
      <c r="F521" s="4">
        <v>6996792</v>
      </c>
      <c r="G521" s="4">
        <v>3772914</v>
      </c>
      <c r="H521" s="4">
        <v>3265660.5</v>
      </c>
      <c r="I521" s="10">
        <f t="shared" si="8"/>
        <v>86.55539193313179</v>
      </c>
    </row>
    <row r="522" spans="1:9" ht="25.5" customHeight="1">
      <c r="A522" s="27" t="s">
        <v>55</v>
      </c>
      <c r="B522" s="27"/>
      <c r="C522" s="27"/>
      <c r="D522" s="27"/>
      <c r="E522" s="27"/>
      <c r="F522" s="4">
        <v>57232233</v>
      </c>
      <c r="G522" s="4">
        <v>37972944</v>
      </c>
      <c r="H522" s="4">
        <v>29879426.92</v>
      </c>
      <c r="I522" s="10">
        <f t="shared" si="8"/>
        <v>78.68609534198876</v>
      </c>
    </row>
    <row r="523" spans="1:9" ht="25.5" customHeight="1">
      <c r="A523" s="27" t="s">
        <v>56</v>
      </c>
      <c r="B523" s="27"/>
      <c r="C523" s="27"/>
      <c r="D523" s="27"/>
      <c r="E523" s="27"/>
      <c r="F523" s="4">
        <v>9965387</v>
      </c>
      <c r="G523" s="4">
        <v>6561203</v>
      </c>
      <c r="H523" s="4">
        <v>5720057.48</v>
      </c>
      <c r="I523" s="10">
        <f t="shared" si="8"/>
        <v>87.18001073888433</v>
      </c>
    </row>
    <row r="524" spans="1:9" ht="25.5" customHeight="1">
      <c r="A524" s="27" t="s">
        <v>57</v>
      </c>
      <c r="B524" s="27"/>
      <c r="C524" s="27"/>
      <c r="D524" s="27"/>
      <c r="E524" s="27"/>
      <c r="F524" s="4">
        <v>6696425</v>
      </c>
      <c r="G524" s="4">
        <v>3617674</v>
      </c>
      <c r="H524" s="4">
        <v>1591226.5</v>
      </c>
      <c r="I524" s="10">
        <f t="shared" si="8"/>
        <v>43.98479520266337</v>
      </c>
    </row>
    <row r="525" spans="1:9" ht="25.5" customHeight="1">
      <c r="A525" s="27" t="s">
        <v>75</v>
      </c>
      <c r="B525" s="27"/>
      <c r="C525" s="27"/>
      <c r="D525" s="27"/>
      <c r="E525" s="27"/>
      <c r="F525" s="4">
        <v>3651745</v>
      </c>
      <c r="G525" s="4">
        <v>2889691</v>
      </c>
      <c r="H525" s="4">
        <v>2477369.44</v>
      </c>
      <c r="I525" s="10">
        <f t="shared" si="8"/>
        <v>85.7312923769358</v>
      </c>
    </row>
    <row r="526" spans="1:9" ht="25.5" customHeight="1">
      <c r="A526" s="26" t="s">
        <v>58</v>
      </c>
      <c r="B526" s="26"/>
      <c r="C526" s="26"/>
      <c r="D526" s="26"/>
      <c r="E526" s="26"/>
      <c r="F526" s="4">
        <v>50417468</v>
      </c>
      <c r="G526" s="4">
        <v>28797899</v>
      </c>
      <c r="H526" s="4">
        <v>15699012.97</v>
      </c>
      <c r="I526" s="10">
        <f t="shared" si="8"/>
        <v>54.514438605399654</v>
      </c>
    </row>
    <row r="527" spans="1:9" ht="25.5" customHeight="1">
      <c r="A527" s="27" t="s">
        <v>80</v>
      </c>
      <c r="B527" s="27"/>
      <c r="C527" s="27"/>
      <c r="D527" s="27"/>
      <c r="E527" s="27"/>
      <c r="F527" s="4">
        <v>3919485</v>
      </c>
      <c r="G527" s="4">
        <v>774790</v>
      </c>
      <c r="H527" s="4">
        <v>119999</v>
      </c>
      <c r="I527" s="10">
        <f t="shared" si="8"/>
        <v>15.487938667251772</v>
      </c>
    </row>
    <row r="528" spans="1:9" ht="25.5" customHeight="1">
      <c r="A528" s="27" t="s">
        <v>59</v>
      </c>
      <c r="B528" s="27"/>
      <c r="C528" s="27"/>
      <c r="D528" s="27"/>
      <c r="E528" s="27"/>
      <c r="F528" s="4">
        <v>46497983</v>
      </c>
      <c r="G528" s="4">
        <v>28023109</v>
      </c>
      <c r="H528" s="4">
        <v>15579013.97</v>
      </c>
      <c r="I528" s="10">
        <f t="shared" si="8"/>
        <v>55.59345313897898</v>
      </c>
    </row>
    <row r="529" spans="1:9" ht="25.5" customHeight="1">
      <c r="A529" s="20" t="s">
        <v>85</v>
      </c>
      <c r="B529" s="20"/>
      <c r="C529" s="20"/>
      <c r="D529" s="20"/>
      <c r="E529" s="20"/>
      <c r="F529" s="4">
        <v>4678450</v>
      </c>
      <c r="G529" s="4">
        <v>847560</v>
      </c>
      <c r="H529" s="5"/>
      <c r="I529" s="10">
        <f t="shared" si="8"/>
        <v>0</v>
      </c>
    </row>
    <row r="530" spans="1:9" ht="25.5" customHeight="1">
      <c r="A530" s="26" t="s">
        <v>86</v>
      </c>
      <c r="B530" s="26"/>
      <c r="C530" s="26"/>
      <c r="D530" s="26"/>
      <c r="E530" s="26"/>
      <c r="F530" s="4">
        <v>3124590</v>
      </c>
      <c r="G530" s="4">
        <v>249515</v>
      </c>
      <c r="H530" s="5"/>
      <c r="I530" s="10">
        <f t="shared" si="8"/>
        <v>0</v>
      </c>
    </row>
    <row r="531" spans="1:9" ht="25.5" customHeight="1">
      <c r="A531" s="26" t="s">
        <v>87</v>
      </c>
      <c r="B531" s="26"/>
      <c r="C531" s="26"/>
      <c r="D531" s="26"/>
      <c r="E531" s="26"/>
      <c r="F531" s="4">
        <v>1553860</v>
      </c>
      <c r="G531" s="4">
        <v>598045</v>
      </c>
      <c r="H531" s="5"/>
      <c r="I531" s="10">
        <f t="shared" si="8"/>
        <v>0</v>
      </c>
    </row>
    <row r="532" spans="1:9" ht="25.5" customHeight="1">
      <c r="A532" s="20" t="s">
        <v>60</v>
      </c>
      <c r="B532" s="20"/>
      <c r="C532" s="20"/>
      <c r="D532" s="20"/>
      <c r="E532" s="20"/>
      <c r="F532" s="4">
        <v>339782103</v>
      </c>
      <c r="G532" s="4">
        <v>176388056</v>
      </c>
      <c r="H532" s="4">
        <v>144423324.72</v>
      </c>
      <c r="I532" s="10">
        <f t="shared" si="8"/>
        <v>81.87817701216686</v>
      </c>
    </row>
    <row r="533" spans="1:9" ht="25.5" customHeight="1">
      <c r="A533" s="26" t="s">
        <v>61</v>
      </c>
      <c r="B533" s="26"/>
      <c r="C533" s="26"/>
      <c r="D533" s="26"/>
      <c r="E533" s="26"/>
      <c r="F533" s="4">
        <v>231537003</v>
      </c>
      <c r="G533" s="4">
        <v>122265656</v>
      </c>
      <c r="H533" s="4">
        <v>93307724.72</v>
      </c>
      <c r="I533" s="10">
        <f t="shared" si="8"/>
        <v>76.31556380804108</v>
      </c>
    </row>
    <row r="534" spans="1:9" ht="25.5" customHeight="1">
      <c r="A534" s="26" t="s">
        <v>88</v>
      </c>
      <c r="B534" s="26"/>
      <c r="C534" s="26"/>
      <c r="D534" s="26"/>
      <c r="E534" s="26"/>
      <c r="F534" s="4">
        <v>108245100</v>
      </c>
      <c r="G534" s="4">
        <v>54122400</v>
      </c>
      <c r="H534" s="4">
        <v>51115600</v>
      </c>
      <c r="I534" s="10">
        <f t="shared" si="8"/>
        <v>94.44444444444444</v>
      </c>
    </row>
    <row r="535" spans="1:9" ht="25.5" customHeight="1">
      <c r="A535" s="20" t="s">
        <v>62</v>
      </c>
      <c r="B535" s="20"/>
      <c r="C535" s="20"/>
      <c r="D535" s="20"/>
      <c r="E535" s="20"/>
      <c r="F535" s="4">
        <v>112170797</v>
      </c>
      <c r="G535" s="4">
        <v>51321833.98</v>
      </c>
      <c r="H535" s="4">
        <v>42690255.78</v>
      </c>
      <c r="I535" s="10">
        <f t="shared" si="8"/>
        <v>83.18146969696426</v>
      </c>
    </row>
    <row r="536" spans="1:9" ht="25.5" customHeight="1">
      <c r="A536" s="26" t="s">
        <v>76</v>
      </c>
      <c r="B536" s="26"/>
      <c r="C536" s="26"/>
      <c r="D536" s="26"/>
      <c r="E536" s="26"/>
      <c r="F536" s="4">
        <v>25275991</v>
      </c>
      <c r="G536" s="4">
        <v>13162399</v>
      </c>
      <c r="H536" s="4">
        <v>12668999.69</v>
      </c>
      <c r="I536" s="10">
        <f t="shared" si="8"/>
        <v>96.2514484631563</v>
      </c>
    </row>
    <row r="537" spans="1:9" ht="25.5" customHeight="1">
      <c r="A537" s="26" t="s">
        <v>63</v>
      </c>
      <c r="B537" s="26"/>
      <c r="C537" s="26"/>
      <c r="D537" s="26"/>
      <c r="E537" s="26"/>
      <c r="F537" s="4">
        <v>86894806</v>
      </c>
      <c r="G537" s="4">
        <v>38159434.98</v>
      </c>
      <c r="H537" s="4">
        <v>30021256.09</v>
      </c>
      <c r="I537" s="10">
        <f t="shared" si="8"/>
        <v>78.67321962637719</v>
      </c>
    </row>
    <row r="538" spans="1:9" ht="25.5" customHeight="1">
      <c r="A538" s="20" t="s">
        <v>64</v>
      </c>
      <c r="B538" s="20"/>
      <c r="C538" s="20"/>
      <c r="D538" s="20"/>
      <c r="E538" s="20"/>
      <c r="F538" s="4">
        <v>4557095</v>
      </c>
      <c r="G538" s="4">
        <v>1544695</v>
      </c>
      <c r="H538" s="4">
        <v>1197293.73</v>
      </c>
      <c r="I538" s="10">
        <f t="shared" si="8"/>
        <v>77.51004114080773</v>
      </c>
    </row>
    <row r="539" spans="1:9" ht="25.5" customHeight="1">
      <c r="A539" s="22" t="s">
        <v>65</v>
      </c>
      <c r="B539" s="22"/>
      <c r="C539" s="22"/>
      <c r="D539" s="22"/>
      <c r="E539" s="22"/>
      <c r="F539" s="4">
        <v>688214695.56</v>
      </c>
      <c r="G539" s="4">
        <v>167293058</v>
      </c>
      <c r="H539" s="4">
        <v>47534862.92</v>
      </c>
      <c r="I539" s="10">
        <f t="shared" si="8"/>
        <v>28.41412757246628</v>
      </c>
    </row>
    <row r="540" spans="1:9" ht="25.5" customHeight="1">
      <c r="A540" s="20" t="s">
        <v>66</v>
      </c>
      <c r="B540" s="20"/>
      <c r="C540" s="20"/>
      <c r="D540" s="20"/>
      <c r="E540" s="20"/>
      <c r="F540" s="4">
        <v>616643912.8</v>
      </c>
      <c r="G540" s="4">
        <v>139520798</v>
      </c>
      <c r="H540" s="4">
        <v>31843925.94</v>
      </c>
      <c r="I540" s="10">
        <f t="shared" si="8"/>
        <v>22.823784264766033</v>
      </c>
    </row>
    <row r="541" spans="1:9" ht="25.5" customHeight="1">
      <c r="A541" s="26" t="s">
        <v>67</v>
      </c>
      <c r="B541" s="26"/>
      <c r="C541" s="26"/>
      <c r="D541" s="26"/>
      <c r="E541" s="26"/>
      <c r="F541" s="4">
        <v>164475834</v>
      </c>
      <c r="G541" s="4">
        <v>21542784</v>
      </c>
      <c r="H541" s="4">
        <v>1214601.63</v>
      </c>
      <c r="I541" s="10">
        <f t="shared" si="8"/>
        <v>5.6380903693784425</v>
      </c>
    </row>
    <row r="542" spans="1:9" ht="25.5" customHeight="1">
      <c r="A542" s="26" t="s">
        <v>68</v>
      </c>
      <c r="B542" s="26"/>
      <c r="C542" s="26"/>
      <c r="D542" s="26"/>
      <c r="E542" s="26"/>
      <c r="F542" s="4">
        <v>43401406</v>
      </c>
      <c r="G542" s="4">
        <v>16180000</v>
      </c>
      <c r="H542" s="4">
        <v>7420106.04</v>
      </c>
      <c r="I542" s="10">
        <f t="shared" si="8"/>
        <v>45.859740667490726</v>
      </c>
    </row>
    <row r="543" spans="1:9" ht="25.5" customHeight="1">
      <c r="A543" s="27" t="s">
        <v>69</v>
      </c>
      <c r="B543" s="27"/>
      <c r="C543" s="27"/>
      <c r="D543" s="27"/>
      <c r="E543" s="27"/>
      <c r="F543" s="4">
        <v>1108800</v>
      </c>
      <c r="G543" s="5"/>
      <c r="H543" s="5"/>
      <c r="I543" s="10"/>
    </row>
    <row r="544" spans="1:9" ht="25.5" customHeight="1">
      <c r="A544" s="27" t="s">
        <v>81</v>
      </c>
      <c r="B544" s="27"/>
      <c r="C544" s="27"/>
      <c r="D544" s="27"/>
      <c r="E544" s="27"/>
      <c r="F544" s="4">
        <v>42292606</v>
      </c>
      <c r="G544" s="4">
        <v>16180000</v>
      </c>
      <c r="H544" s="4">
        <v>7420106.04</v>
      </c>
      <c r="I544" s="10">
        <f t="shared" si="8"/>
        <v>45.859740667490726</v>
      </c>
    </row>
    <row r="545" spans="1:9" ht="25.5" customHeight="1">
      <c r="A545" s="26" t="s">
        <v>77</v>
      </c>
      <c r="B545" s="26"/>
      <c r="C545" s="26"/>
      <c r="D545" s="26"/>
      <c r="E545" s="26"/>
      <c r="F545" s="4">
        <v>307341878.82</v>
      </c>
      <c r="G545" s="4">
        <v>61299403</v>
      </c>
      <c r="H545" s="4">
        <v>19866850.94</v>
      </c>
      <c r="I545" s="10">
        <f t="shared" si="8"/>
        <v>32.409534135267194</v>
      </c>
    </row>
    <row r="546" spans="1:9" ht="25.5" customHeight="1">
      <c r="A546" s="27" t="s">
        <v>82</v>
      </c>
      <c r="B546" s="27"/>
      <c r="C546" s="27"/>
      <c r="D546" s="27"/>
      <c r="E546" s="27"/>
      <c r="F546" s="4">
        <v>70285593</v>
      </c>
      <c r="G546" s="4">
        <v>15981516</v>
      </c>
      <c r="H546" s="4">
        <v>5410517.92</v>
      </c>
      <c r="I546" s="10">
        <f t="shared" si="8"/>
        <v>33.854847812935894</v>
      </c>
    </row>
    <row r="547" spans="1:9" ht="25.5" customHeight="1">
      <c r="A547" s="27" t="s">
        <v>78</v>
      </c>
      <c r="B547" s="27"/>
      <c r="C547" s="27"/>
      <c r="D547" s="27"/>
      <c r="E547" s="27"/>
      <c r="F547" s="4">
        <v>237056285.82</v>
      </c>
      <c r="G547" s="4">
        <v>45317887</v>
      </c>
      <c r="H547" s="4">
        <v>14456333.02</v>
      </c>
      <c r="I547" s="10">
        <f t="shared" si="8"/>
        <v>31.899839063546803</v>
      </c>
    </row>
    <row r="548" spans="1:9" ht="25.5" customHeight="1">
      <c r="A548" s="26" t="s">
        <v>83</v>
      </c>
      <c r="B548" s="26"/>
      <c r="C548" s="26"/>
      <c r="D548" s="26"/>
      <c r="E548" s="26"/>
      <c r="F548" s="4">
        <v>101424793.98</v>
      </c>
      <c r="G548" s="4">
        <v>40498611</v>
      </c>
      <c r="H548" s="4">
        <v>3342367.33</v>
      </c>
      <c r="I548" s="10">
        <f t="shared" si="8"/>
        <v>8.253041888276119</v>
      </c>
    </row>
    <row r="549" spans="1:9" ht="25.5" customHeight="1">
      <c r="A549" s="27" t="s">
        <v>84</v>
      </c>
      <c r="B549" s="27"/>
      <c r="C549" s="27"/>
      <c r="D549" s="27"/>
      <c r="E549" s="27"/>
      <c r="F549" s="4">
        <v>101424793.98</v>
      </c>
      <c r="G549" s="4">
        <v>40498611</v>
      </c>
      <c r="H549" s="4">
        <v>3342367.33</v>
      </c>
      <c r="I549" s="10">
        <f t="shared" si="8"/>
        <v>8.253041888276119</v>
      </c>
    </row>
    <row r="550" spans="1:9" ht="25.5" customHeight="1">
      <c r="A550" s="20" t="s">
        <v>70</v>
      </c>
      <c r="B550" s="20"/>
      <c r="C550" s="20"/>
      <c r="D550" s="20"/>
      <c r="E550" s="20"/>
      <c r="F550" s="4">
        <v>71570782.76</v>
      </c>
      <c r="G550" s="4">
        <v>27772260</v>
      </c>
      <c r="H550" s="4">
        <v>15690936.98</v>
      </c>
      <c r="I550" s="10">
        <f t="shared" si="8"/>
        <v>56.498596009111246</v>
      </c>
    </row>
    <row r="551" spans="1:9" ht="25.5" customHeight="1">
      <c r="A551" s="26" t="s">
        <v>71</v>
      </c>
      <c r="B551" s="26"/>
      <c r="C551" s="26"/>
      <c r="D551" s="26"/>
      <c r="E551" s="26"/>
      <c r="F551" s="4">
        <v>59556012.76</v>
      </c>
      <c r="G551" s="4">
        <v>27432260</v>
      </c>
      <c r="H551" s="4">
        <v>15603319</v>
      </c>
      <c r="I551" s="10">
        <f t="shared" si="8"/>
        <v>56.879451419605964</v>
      </c>
    </row>
    <row r="552" spans="1:9" ht="25.5" customHeight="1">
      <c r="A552" s="26" t="s">
        <v>72</v>
      </c>
      <c r="B552" s="26"/>
      <c r="C552" s="26"/>
      <c r="D552" s="26"/>
      <c r="E552" s="26"/>
      <c r="F552" s="4">
        <v>10350000</v>
      </c>
      <c r="G552" s="5"/>
      <c r="H552" s="5"/>
      <c r="I552" s="10"/>
    </row>
    <row r="553" spans="1:9" ht="25.5" customHeight="1">
      <c r="A553" s="26" t="s">
        <v>79</v>
      </c>
      <c r="B553" s="26"/>
      <c r="C553" s="26"/>
      <c r="D553" s="26"/>
      <c r="E553" s="26"/>
      <c r="F553" s="4">
        <v>1664770</v>
      </c>
      <c r="G553" s="4">
        <v>340000</v>
      </c>
      <c r="H553" s="4">
        <v>87617.98</v>
      </c>
      <c r="I553" s="10">
        <f t="shared" si="8"/>
        <v>25.76999411764706</v>
      </c>
    </row>
    <row r="554" spans="1:9" ht="25.5" customHeight="1">
      <c r="A554" s="22" t="s">
        <v>89</v>
      </c>
      <c r="B554" s="22"/>
      <c r="C554" s="22"/>
      <c r="D554" s="22"/>
      <c r="E554" s="22"/>
      <c r="F554" s="4">
        <v>14500000</v>
      </c>
      <c r="G554" s="4">
        <v>5000000</v>
      </c>
      <c r="H554" s="5"/>
      <c r="I554" s="10">
        <f t="shared" si="8"/>
        <v>0</v>
      </c>
    </row>
    <row r="555" spans="1:9" ht="25.5" customHeight="1">
      <c r="A555" s="21" t="s">
        <v>39</v>
      </c>
      <c r="B555" s="21"/>
      <c r="C555" s="21"/>
      <c r="D555" s="21"/>
      <c r="E555" s="21"/>
      <c r="F555" s="6">
        <f>4398163079.32-34543961</f>
        <v>4363619118.32</v>
      </c>
      <c r="G555" s="6">
        <f>2074031629.29-7597790</f>
        <v>2066433839.29</v>
      </c>
      <c r="H555" s="6">
        <f>1762724999.97-6305467</f>
        <v>1756419532.97</v>
      </c>
      <c r="I555" s="10">
        <f t="shared" si="8"/>
        <v>84.99761761419292</v>
      </c>
    </row>
  </sheetData>
  <sheetProtection/>
  <mergeCells count="557">
    <mergeCell ref="A552:E552"/>
    <mergeCell ref="A553:E553"/>
    <mergeCell ref="A554:E554"/>
    <mergeCell ref="A555:E555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User_452d</cp:lastModifiedBy>
  <dcterms:created xsi:type="dcterms:W3CDTF">2021-06-29T10:52:49Z</dcterms:created>
  <dcterms:modified xsi:type="dcterms:W3CDTF">2021-06-30T08:48:54Z</dcterms:modified>
  <cp:category/>
  <cp:version/>
  <cp:contentType/>
  <cp:contentStatus/>
</cp:coreProperties>
</file>