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кекв" sheetId="2" r:id="rId2"/>
  </sheets>
  <calcPr calcId="124519"/>
</workbook>
</file>

<file path=xl/calcChain.xml><?xml version="1.0" encoding="utf-8"?>
<calcChain xmlns="http://schemas.openxmlformats.org/spreadsheetml/2006/main">
  <c r="H563" i="2"/>
  <c r="I563" s="1"/>
  <c r="G563"/>
  <c r="F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H514"/>
  <c r="G514"/>
  <c r="I514" s="1"/>
  <c r="F514"/>
  <c r="I513"/>
  <c r="I512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6"/>
  <c r="I405"/>
  <c r="I404"/>
  <c r="I403"/>
  <c r="I402"/>
  <c r="I401"/>
  <c r="I400"/>
  <c r="I399"/>
  <c r="I398"/>
  <c r="I397"/>
  <c r="I396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G366"/>
  <c r="I366" s="1"/>
  <c r="F366"/>
  <c r="I365"/>
  <c r="I364"/>
  <c r="I363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"/>
  <c r="G6"/>
  <c r="F6"/>
  <c r="H116" i="1"/>
  <c r="G116"/>
  <c r="F116"/>
  <c r="I115"/>
  <c r="I114"/>
  <c r="I113"/>
  <c r="I112"/>
  <c r="I111"/>
  <c r="I110"/>
  <c r="I109"/>
  <c r="I108"/>
  <c r="I107"/>
  <c r="I106"/>
  <c r="H105"/>
  <c r="G105"/>
  <c r="F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G70"/>
  <c r="I70" s="1"/>
  <c r="F70"/>
  <c r="I69"/>
  <c r="G68"/>
  <c r="I68" s="1"/>
  <c r="F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H13"/>
  <c r="G13"/>
  <c r="F13"/>
  <c r="I12"/>
  <c r="I11"/>
  <c r="I10"/>
  <c r="I9"/>
  <c r="I8"/>
  <c r="H7"/>
  <c r="G7"/>
  <c r="F7"/>
  <c r="I6" i="2" l="1"/>
  <c r="I116" i="1"/>
  <c r="I7"/>
  <c r="I13"/>
  <c r="I105"/>
</calcChain>
</file>

<file path=xl/sharedStrings.xml><?xml version="1.0" encoding="utf-8"?>
<sst xmlns="http://schemas.openxmlformats.org/spreadsheetml/2006/main" count="684" uniqueCount="89">
  <si>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04.10.2021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</si>
  <si>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</si>
  <si>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</si>
  <si>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</si>
  <si>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</si>
  <si>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</si>
  <si>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</si>
  <si>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</si>
  <si>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</si>
  <si>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</si>
  <si>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</si>
  <si>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</si>
  <si>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</si>
  <si>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</si>
  <si>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</si>
  <si>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</si>
  <si>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</si>
  <si>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</si>
  <si>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</si>
  <si>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</si>
  <si>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</si>
  <si>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</si>
  <si>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</si>
  <si>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</si>
  <si>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</si>
  <si>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</si>
  <si>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</si>
  <si>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</si>
  <si>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</si>
  <si>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</si>
  <si>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</si>
  <si>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</si>
  <si>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</si>
  <si>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</si>
  <si>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</si>
  <si>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</si>
  <si>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</si>
  <si>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</si>
  <si>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</si>
  <si>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</si>
  <si>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</si>
  <si>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</si>
  <si>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</si>
  <si>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</si>
  <si>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</si>
  <si>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</si>
  <si>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</si>
  <si>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</si>
  <si>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</si>
  <si>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</si>
  <si>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</si>
  <si>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</si>
  <si>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</si>
  <si>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</si>
  <si>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</si>
  <si>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</si>
  <si>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</si>
  <si>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</si>
  <si>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</si>
  <si>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</si>
  <si>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</si>
  <si>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</si>
  <si>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</si>
  <si>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</si>
  <si>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</si>
  <si>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</si>
  <si>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</si>
  <si>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</si>
  <si>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</si>
  <si>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</si>
  <si>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</si>
  <si>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</si>
  <si>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</si>
  <si>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</si>
  <si>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</si>
  <si>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</si>
  <si>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</si>
  <si>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</si>
  <si>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</si>
  <si>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3140 Реконструкція та реставрація</t>
  </si>
  <si>
    <t>3142 Реконструкція та реставрація інших об'єктів</t>
  </si>
  <si>
    <t>3122 Капітальне будівництво (придбання) інших об'єктів</t>
  </si>
  <si>
    <t>3131 Капітальний ремонт житлового фонду (приміщень)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</si>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</sst>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"/>
  <sheetViews>
    <sheetView tabSelected="1" workbookViewId="0">
      <selection activeCell="A2" sqref="A2:I2"/>
    </sheetView>
  </sheetViews>
  <sheetFormatPr defaultRowHeight="15"/>
  <cols>
    <col min="1" max="5" width="9.140625" style="1"/>
    <col min="6" max="6" width="14.7109375" style="1" customWidth="1"/>
    <col min="7" max="7" width="14.140625" style="1" customWidth="1"/>
    <col min="8" max="8" width="15.7109375" style="1" customWidth="1"/>
    <col min="9" max="9" width="16.140625" style="1" customWidth="1"/>
    <col min="10" max="16384" width="9.140625" style="2"/>
  </cols>
  <sheetData>
    <row r="1" spans="1:9" s="1" customFormat="1"/>
    <row r="2" spans="1:9" ht="51.7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s="1" customFormat="1"/>
    <row r="4" spans="1:9" s="1" customFormat="1">
      <c r="I4" s="3" t="s">
        <v>1</v>
      </c>
    </row>
    <row r="5" spans="1:9">
      <c r="A5" s="16" t="s">
        <v>2</v>
      </c>
      <c r="B5" s="16"/>
      <c r="C5" s="16"/>
      <c r="D5" s="16"/>
      <c r="E5" s="16"/>
      <c r="F5" s="17" t="s">
        <v>3</v>
      </c>
      <c r="G5" s="17" t="s">
        <v>4</v>
      </c>
      <c r="H5" s="17" t="s">
        <v>5</v>
      </c>
      <c r="I5" s="17" t="s">
        <v>6</v>
      </c>
    </row>
    <row r="6" spans="1:9" ht="63" customHeight="1">
      <c r="A6" s="16" t="s">
        <v>7</v>
      </c>
      <c r="B6" s="16"/>
      <c r="C6" s="16"/>
      <c r="D6" s="16"/>
      <c r="E6" s="16"/>
      <c r="F6" s="18"/>
      <c r="G6" s="18"/>
      <c r="H6" s="18"/>
      <c r="I6" s="18"/>
    </row>
    <row r="7" spans="1:9">
      <c r="A7" s="15" t="s">
        <v>8</v>
      </c>
      <c r="B7" s="15"/>
      <c r="C7" s="15"/>
      <c r="D7" s="15"/>
      <c r="E7" s="15"/>
      <c r="F7" s="4">
        <f>533231562-20872436</f>
        <v>512359126</v>
      </c>
      <c r="G7" s="4">
        <f>453555644-19872436</f>
        <v>433683208</v>
      </c>
      <c r="H7" s="4">
        <f>258157463.42-16689174</f>
        <v>241468289.41999999</v>
      </c>
      <c r="I7" s="5">
        <f>SUM(H7)/G7*100</f>
        <v>55.678496415291221</v>
      </c>
    </row>
    <row r="8" spans="1:9">
      <c r="A8" s="14" t="s">
        <v>9</v>
      </c>
      <c r="B8" s="14"/>
      <c r="C8" s="14"/>
      <c r="D8" s="14"/>
      <c r="E8" s="14"/>
      <c r="F8" s="6">
        <v>87193094</v>
      </c>
      <c r="G8" s="6">
        <v>72733095</v>
      </c>
      <c r="H8" s="6">
        <v>59347608.329999998</v>
      </c>
      <c r="I8" s="5">
        <f t="shared" ref="I8:I71" si="0">SUM(H8)/G8*100</f>
        <v>81.596429149618885</v>
      </c>
    </row>
    <row r="9" spans="1:9">
      <c r="A9" s="14" t="s">
        <v>10</v>
      </c>
      <c r="B9" s="14"/>
      <c r="C9" s="14"/>
      <c r="D9" s="14"/>
      <c r="E9" s="14"/>
      <c r="F9" s="6">
        <v>24006762</v>
      </c>
      <c r="G9" s="6">
        <v>21025095</v>
      </c>
      <c r="H9" s="6">
        <v>17414275.850000001</v>
      </c>
      <c r="I9" s="5">
        <f t="shared" si="0"/>
        <v>82.826145850946219</v>
      </c>
    </row>
    <row r="10" spans="1:9">
      <c r="A10" s="14" t="s">
        <v>11</v>
      </c>
      <c r="B10" s="14"/>
      <c r="C10" s="14"/>
      <c r="D10" s="14"/>
      <c r="E10" s="14"/>
      <c r="F10" s="6">
        <v>461390</v>
      </c>
      <c r="G10" s="6">
        <v>363390</v>
      </c>
      <c r="H10" s="6">
        <v>132325.26999999999</v>
      </c>
      <c r="I10" s="5">
        <f t="shared" si="0"/>
        <v>36.414119816175457</v>
      </c>
    </row>
    <row r="11" spans="1:9">
      <c r="A11" s="14" t="s">
        <v>12</v>
      </c>
      <c r="B11" s="14"/>
      <c r="C11" s="14"/>
      <c r="D11" s="14"/>
      <c r="E11" s="14"/>
      <c r="F11" s="6">
        <v>3108800</v>
      </c>
      <c r="G11" s="6">
        <v>1935290</v>
      </c>
      <c r="H11" s="6">
        <v>690035.96</v>
      </c>
      <c r="I11" s="5">
        <f t="shared" si="0"/>
        <v>35.655429418846786</v>
      </c>
    </row>
    <row r="12" spans="1:9">
      <c r="A12" s="14" t="s">
        <v>13</v>
      </c>
      <c r="B12" s="14"/>
      <c r="C12" s="14"/>
      <c r="D12" s="14"/>
      <c r="E12" s="14"/>
      <c r="F12" s="6">
        <v>387116080</v>
      </c>
      <c r="G12" s="6">
        <v>331529338</v>
      </c>
      <c r="H12" s="6">
        <v>157857644.00999999</v>
      </c>
      <c r="I12" s="5">
        <f t="shared" si="0"/>
        <v>47.61498483431351</v>
      </c>
    </row>
    <row r="13" spans="1:9">
      <c r="A13" s="14" t="s">
        <v>14</v>
      </c>
      <c r="B13" s="14"/>
      <c r="C13" s="14"/>
      <c r="D13" s="14"/>
      <c r="E13" s="14"/>
      <c r="F13" s="6">
        <f>20995436-20872436</f>
        <v>123000</v>
      </c>
      <c r="G13" s="6">
        <f>19969436-19872436</f>
        <v>97000</v>
      </c>
      <c r="H13" s="6">
        <f>16715574-16689174</f>
        <v>26400</v>
      </c>
      <c r="I13" s="5">
        <f t="shared" si="0"/>
        <v>27.216494845360824</v>
      </c>
    </row>
    <row r="14" spans="1:9">
      <c r="A14" s="14" t="s">
        <v>15</v>
      </c>
      <c r="B14" s="14"/>
      <c r="C14" s="14"/>
      <c r="D14" s="14"/>
      <c r="E14" s="14"/>
      <c r="F14" s="6">
        <v>10350000</v>
      </c>
      <c r="G14" s="6">
        <v>6000000</v>
      </c>
      <c r="H14" s="6">
        <v>6000000</v>
      </c>
      <c r="I14" s="5">
        <f t="shared" si="0"/>
        <v>100</v>
      </c>
    </row>
    <row r="15" spans="1:9">
      <c r="A15" s="15" t="s">
        <v>16</v>
      </c>
      <c r="B15" s="15"/>
      <c r="C15" s="15"/>
      <c r="D15" s="15"/>
      <c r="E15" s="15"/>
      <c r="F15" s="4">
        <v>1976531360.3599999</v>
      </c>
      <c r="G15" s="4">
        <v>1617506461.3599999</v>
      </c>
      <c r="H15" s="4">
        <v>1336352602.5999999</v>
      </c>
      <c r="I15" s="5">
        <f t="shared" si="0"/>
        <v>82.618068893301</v>
      </c>
    </row>
    <row r="16" spans="1:9">
      <c r="A16" s="14" t="s">
        <v>9</v>
      </c>
      <c r="B16" s="14"/>
      <c r="C16" s="14"/>
      <c r="D16" s="14"/>
      <c r="E16" s="14"/>
      <c r="F16" s="6">
        <v>6692400</v>
      </c>
      <c r="G16" s="6">
        <v>5672834</v>
      </c>
      <c r="H16" s="6">
        <v>4835458.13</v>
      </c>
      <c r="I16" s="5">
        <f t="shared" si="0"/>
        <v>85.238844112131602</v>
      </c>
    </row>
    <row r="17" spans="1:9">
      <c r="A17" s="14" t="s">
        <v>17</v>
      </c>
      <c r="B17" s="14"/>
      <c r="C17" s="14"/>
      <c r="D17" s="14"/>
      <c r="E17" s="14"/>
      <c r="F17" s="6">
        <v>1939526686.3599999</v>
      </c>
      <c r="G17" s="6">
        <v>1584972767.3599999</v>
      </c>
      <c r="H17" s="6">
        <v>1319661687.4099998</v>
      </c>
      <c r="I17" s="5">
        <f t="shared" si="0"/>
        <v>83.260842999093683</v>
      </c>
    </row>
    <row r="18" spans="1:9">
      <c r="A18" s="14" t="s">
        <v>10</v>
      </c>
      <c r="B18" s="14"/>
      <c r="C18" s="14"/>
      <c r="D18" s="14"/>
      <c r="E18" s="14"/>
      <c r="F18" s="6">
        <v>6575400</v>
      </c>
      <c r="G18" s="6">
        <v>4792586</v>
      </c>
      <c r="H18" s="6">
        <v>2081990</v>
      </c>
      <c r="I18" s="5">
        <f t="shared" si="0"/>
        <v>43.441891287918466</v>
      </c>
    </row>
    <row r="19" spans="1:9">
      <c r="A19" s="14" t="s">
        <v>11</v>
      </c>
      <c r="B19" s="14"/>
      <c r="C19" s="14"/>
      <c r="D19" s="14"/>
      <c r="E19" s="14"/>
      <c r="F19" s="6">
        <v>3825668</v>
      </c>
      <c r="G19" s="6">
        <v>2816968</v>
      </c>
      <c r="H19" s="6">
        <v>2361640.96</v>
      </c>
      <c r="I19" s="5">
        <f t="shared" si="0"/>
        <v>83.83627219052542</v>
      </c>
    </row>
    <row r="20" spans="1:9">
      <c r="A20" s="14" t="s">
        <v>13</v>
      </c>
      <c r="B20" s="14"/>
      <c r="C20" s="14"/>
      <c r="D20" s="14"/>
      <c r="E20" s="14"/>
      <c r="F20" s="6">
        <v>16009418</v>
      </c>
      <c r="G20" s="6">
        <v>15349518</v>
      </c>
      <c r="H20" s="6">
        <v>7411826.0999999996</v>
      </c>
      <c r="I20" s="5">
        <f t="shared" si="0"/>
        <v>48.287028296263109</v>
      </c>
    </row>
    <row r="21" spans="1:9">
      <c r="A21" s="14" t="s">
        <v>15</v>
      </c>
      <c r="B21" s="14"/>
      <c r="C21" s="14"/>
      <c r="D21" s="14"/>
      <c r="E21" s="14"/>
      <c r="F21" s="6">
        <v>3901788</v>
      </c>
      <c r="G21" s="6">
        <v>3901788</v>
      </c>
      <c r="H21" s="7"/>
      <c r="I21" s="5">
        <f t="shared" si="0"/>
        <v>0</v>
      </c>
    </row>
    <row r="22" spans="1:9">
      <c r="A22" s="15" t="s">
        <v>18</v>
      </c>
      <c r="B22" s="15"/>
      <c r="C22" s="15"/>
      <c r="D22" s="15"/>
      <c r="E22" s="15"/>
      <c r="F22" s="4">
        <v>147929080.75999999</v>
      </c>
      <c r="G22" s="4">
        <v>111220201.76000001</v>
      </c>
      <c r="H22" s="4">
        <v>94828823.959999993</v>
      </c>
      <c r="I22" s="5">
        <f t="shared" si="0"/>
        <v>85.262229756271566</v>
      </c>
    </row>
    <row r="23" spans="1:9">
      <c r="A23" s="14" t="s">
        <v>9</v>
      </c>
      <c r="B23" s="14"/>
      <c r="C23" s="14"/>
      <c r="D23" s="14"/>
      <c r="E23" s="14"/>
      <c r="F23" s="6">
        <v>4943600</v>
      </c>
      <c r="G23" s="6">
        <v>4179940</v>
      </c>
      <c r="H23" s="6">
        <v>3559276.46</v>
      </c>
      <c r="I23" s="5">
        <f t="shared" si="0"/>
        <v>85.151376814021248</v>
      </c>
    </row>
    <row r="24" spans="1:9">
      <c r="A24" s="14" t="s">
        <v>19</v>
      </c>
      <c r="B24" s="14"/>
      <c r="C24" s="14"/>
      <c r="D24" s="14"/>
      <c r="E24" s="14"/>
      <c r="F24" s="6">
        <v>121643400</v>
      </c>
      <c r="G24" s="6">
        <v>97737321</v>
      </c>
      <c r="H24" s="6">
        <v>84451646.439999998</v>
      </c>
      <c r="I24" s="5">
        <f t="shared" si="0"/>
        <v>86.406753915426009</v>
      </c>
    </row>
    <row r="25" spans="1:9">
      <c r="A25" s="14" t="s">
        <v>13</v>
      </c>
      <c r="B25" s="14"/>
      <c r="C25" s="14"/>
      <c r="D25" s="14"/>
      <c r="E25" s="14"/>
      <c r="F25" s="6">
        <v>15842080.76</v>
      </c>
      <c r="G25" s="6">
        <v>3802940.76</v>
      </c>
      <c r="H25" s="6">
        <v>1364101.06</v>
      </c>
      <c r="I25" s="5">
        <f t="shared" si="0"/>
        <v>35.86963736979169</v>
      </c>
    </row>
    <row r="26" spans="1:9">
      <c r="A26" s="14" t="s">
        <v>14</v>
      </c>
      <c r="B26" s="14"/>
      <c r="C26" s="14"/>
      <c r="D26" s="14"/>
      <c r="E26" s="14"/>
      <c r="F26" s="6">
        <v>5500000</v>
      </c>
      <c r="G26" s="6">
        <v>5500000</v>
      </c>
      <c r="H26" s="6">
        <v>5453800</v>
      </c>
      <c r="I26" s="5">
        <f t="shared" si="0"/>
        <v>99.16</v>
      </c>
    </row>
    <row r="27" spans="1:9">
      <c r="A27" s="15" t="s">
        <v>20</v>
      </c>
      <c r="B27" s="15"/>
      <c r="C27" s="15"/>
      <c r="D27" s="15"/>
      <c r="E27" s="15"/>
      <c r="F27" s="4">
        <v>225930161</v>
      </c>
      <c r="G27" s="4">
        <v>178080674</v>
      </c>
      <c r="H27" s="4">
        <v>152099093.86000001</v>
      </c>
      <c r="I27" s="5">
        <f t="shared" si="0"/>
        <v>85.410219112265949</v>
      </c>
    </row>
    <row r="28" spans="1:9">
      <c r="A28" s="14" t="s">
        <v>9</v>
      </c>
      <c r="B28" s="14"/>
      <c r="C28" s="14"/>
      <c r="D28" s="14"/>
      <c r="E28" s="14"/>
      <c r="F28" s="6">
        <v>60277200</v>
      </c>
      <c r="G28" s="6">
        <v>51284963</v>
      </c>
      <c r="H28" s="6">
        <v>46736704.340000004</v>
      </c>
      <c r="I28" s="5">
        <f t="shared" si="0"/>
        <v>91.131399158852872</v>
      </c>
    </row>
    <row r="29" spans="1:9">
      <c r="A29" s="14" t="s">
        <v>10</v>
      </c>
      <c r="B29" s="14"/>
      <c r="C29" s="14"/>
      <c r="D29" s="14"/>
      <c r="E29" s="14"/>
      <c r="F29" s="6">
        <v>165652961</v>
      </c>
      <c r="G29" s="6">
        <v>126795711</v>
      </c>
      <c r="H29" s="6">
        <v>105362389.52</v>
      </c>
      <c r="I29" s="5">
        <f t="shared" si="0"/>
        <v>83.096177851000022</v>
      </c>
    </row>
    <row r="30" spans="1:9">
      <c r="A30" s="15" t="s">
        <v>21</v>
      </c>
      <c r="B30" s="15"/>
      <c r="C30" s="15"/>
      <c r="D30" s="15"/>
      <c r="E30" s="15"/>
      <c r="F30" s="4">
        <v>223198321</v>
      </c>
      <c r="G30" s="4">
        <v>181588525</v>
      </c>
      <c r="H30" s="4">
        <v>156326481.91</v>
      </c>
      <c r="I30" s="5">
        <f t="shared" si="0"/>
        <v>86.088304263719309</v>
      </c>
    </row>
    <row r="31" spans="1:9">
      <c r="A31" s="14" t="s">
        <v>9</v>
      </c>
      <c r="B31" s="14"/>
      <c r="C31" s="14"/>
      <c r="D31" s="14"/>
      <c r="E31" s="14"/>
      <c r="F31" s="6">
        <v>3573600</v>
      </c>
      <c r="G31" s="6">
        <v>2886863</v>
      </c>
      <c r="H31" s="6">
        <v>2535503.7200000002</v>
      </c>
      <c r="I31" s="5">
        <f t="shared" si="0"/>
        <v>87.829028256623204</v>
      </c>
    </row>
    <row r="32" spans="1:9">
      <c r="A32" s="14" t="s">
        <v>17</v>
      </c>
      <c r="B32" s="14"/>
      <c r="C32" s="14"/>
      <c r="D32" s="14"/>
      <c r="E32" s="14"/>
      <c r="F32" s="6">
        <v>74788695</v>
      </c>
      <c r="G32" s="6">
        <v>61633080</v>
      </c>
      <c r="H32" s="6">
        <v>54483555.780000001</v>
      </c>
      <c r="I32" s="5">
        <f t="shared" si="0"/>
        <v>88.399858939387741</v>
      </c>
    </row>
    <row r="33" spans="1:9">
      <c r="A33" s="14" t="s">
        <v>11</v>
      </c>
      <c r="B33" s="14"/>
      <c r="C33" s="14"/>
      <c r="D33" s="14"/>
      <c r="E33" s="14"/>
      <c r="F33" s="6">
        <v>140824063</v>
      </c>
      <c r="G33" s="6">
        <v>114201357</v>
      </c>
      <c r="H33" s="6">
        <v>98574546.420000002</v>
      </c>
      <c r="I33" s="5">
        <f t="shared" si="0"/>
        <v>86.316440548075107</v>
      </c>
    </row>
    <row r="34" spans="1:9">
      <c r="A34" s="14" t="s">
        <v>13</v>
      </c>
      <c r="B34" s="14"/>
      <c r="C34" s="14"/>
      <c r="D34" s="14"/>
      <c r="E34" s="14"/>
      <c r="F34" s="6">
        <v>4011963</v>
      </c>
      <c r="G34" s="6">
        <v>2867225</v>
      </c>
      <c r="H34" s="6">
        <v>732875.99</v>
      </c>
      <c r="I34" s="5">
        <f t="shared" si="0"/>
        <v>25.560463165604375</v>
      </c>
    </row>
    <row r="35" spans="1:9">
      <c r="A35" s="15" t="s">
        <v>22</v>
      </c>
      <c r="B35" s="15"/>
      <c r="C35" s="15"/>
      <c r="D35" s="15"/>
      <c r="E35" s="15"/>
      <c r="F35" s="4">
        <v>178693086</v>
      </c>
      <c r="G35" s="4">
        <v>143327259</v>
      </c>
      <c r="H35" s="4">
        <v>119848403.19</v>
      </c>
      <c r="I35" s="5">
        <f t="shared" si="0"/>
        <v>83.618708699368909</v>
      </c>
    </row>
    <row r="36" spans="1:9">
      <c r="A36" s="14" t="s">
        <v>9</v>
      </c>
      <c r="B36" s="14"/>
      <c r="C36" s="14"/>
      <c r="D36" s="14"/>
      <c r="E36" s="14"/>
      <c r="F36" s="6">
        <v>2507600</v>
      </c>
      <c r="G36" s="6">
        <v>2041525</v>
      </c>
      <c r="H36" s="6">
        <v>1811312.87</v>
      </c>
      <c r="I36" s="5">
        <f t="shared" si="0"/>
        <v>88.723521387198304</v>
      </c>
    </row>
    <row r="37" spans="1:9">
      <c r="A37" s="14" t="s">
        <v>23</v>
      </c>
      <c r="B37" s="14"/>
      <c r="C37" s="14"/>
      <c r="D37" s="14"/>
      <c r="E37" s="14"/>
      <c r="F37" s="6">
        <v>175985486</v>
      </c>
      <c r="G37" s="6">
        <v>141225734</v>
      </c>
      <c r="H37" s="6">
        <v>118037090.31999999</v>
      </c>
      <c r="I37" s="5">
        <f t="shared" si="0"/>
        <v>83.58044031833461</v>
      </c>
    </row>
    <row r="38" spans="1:9">
      <c r="A38" s="14" t="s">
        <v>13</v>
      </c>
      <c r="B38" s="14"/>
      <c r="C38" s="14"/>
      <c r="D38" s="14"/>
      <c r="E38" s="14"/>
      <c r="F38" s="6">
        <v>200000</v>
      </c>
      <c r="G38" s="6">
        <v>60000</v>
      </c>
      <c r="H38" s="7"/>
      <c r="I38" s="5">
        <f t="shared" si="0"/>
        <v>0</v>
      </c>
    </row>
    <row r="39" spans="1:9">
      <c r="A39" s="15" t="s">
        <v>24</v>
      </c>
      <c r="B39" s="15"/>
      <c r="C39" s="15"/>
      <c r="D39" s="15"/>
      <c r="E39" s="15"/>
      <c r="F39" s="4">
        <v>780675719.39999998</v>
      </c>
      <c r="G39" s="4">
        <v>639858919.39999998</v>
      </c>
      <c r="H39" s="4">
        <v>242406810.37</v>
      </c>
      <c r="I39" s="5">
        <f t="shared" si="0"/>
        <v>37.884415301627193</v>
      </c>
    </row>
    <row r="40" spans="1:9">
      <c r="A40" s="14" t="s">
        <v>9</v>
      </c>
      <c r="B40" s="14"/>
      <c r="C40" s="14"/>
      <c r="D40" s="14"/>
      <c r="E40" s="14"/>
      <c r="F40" s="6">
        <v>26878700</v>
      </c>
      <c r="G40" s="6">
        <v>22372359</v>
      </c>
      <c r="H40" s="6">
        <v>20012060.440000001</v>
      </c>
      <c r="I40" s="5">
        <f t="shared" si="0"/>
        <v>89.449934358732591</v>
      </c>
    </row>
    <row r="41" spans="1:9">
      <c r="A41" s="14" t="s">
        <v>12</v>
      </c>
      <c r="B41" s="14"/>
      <c r="C41" s="14"/>
      <c r="D41" s="14"/>
      <c r="E41" s="14"/>
      <c r="F41" s="6">
        <v>349783073</v>
      </c>
      <c r="G41" s="6">
        <v>266917604</v>
      </c>
      <c r="H41" s="6">
        <v>164052229.87</v>
      </c>
      <c r="I41" s="5">
        <f t="shared" si="0"/>
        <v>61.461749772787563</v>
      </c>
    </row>
    <row r="42" spans="1:9">
      <c r="A42" s="14" t="s">
        <v>13</v>
      </c>
      <c r="B42" s="14"/>
      <c r="C42" s="14"/>
      <c r="D42" s="14"/>
      <c r="E42" s="14"/>
      <c r="F42" s="6">
        <v>394570680.39999998</v>
      </c>
      <c r="G42" s="6">
        <v>341221390.39999998</v>
      </c>
      <c r="H42" s="6">
        <v>53261930.060000002</v>
      </c>
      <c r="I42" s="5">
        <f t="shared" si="0"/>
        <v>15.6092002314284</v>
      </c>
    </row>
    <row r="43" spans="1:9">
      <c r="A43" s="14" t="s">
        <v>14</v>
      </c>
      <c r="B43" s="14"/>
      <c r="C43" s="14"/>
      <c r="D43" s="14"/>
      <c r="E43" s="14"/>
      <c r="F43" s="6">
        <v>4443266</v>
      </c>
      <c r="G43" s="6">
        <v>4347566</v>
      </c>
      <c r="H43" s="6">
        <v>80590</v>
      </c>
      <c r="I43" s="5">
        <f t="shared" si="0"/>
        <v>1.8536808871906718</v>
      </c>
    </row>
    <row r="44" spans="1:9">
      <c r="A44" s="14" t="s">
        <v>15</v>
      </c>
      <c r="B44" s="14"/>
      <c r="C44" s="14"/>
      <c r="D44" s="14"/>
      <c r="E44" s="14"/>
      <c r="F44" s="6">
        <v>5000000</v>
      </c>
      <c r="G44" s="6">
        <v>5000000</v>
      </c>
      <c r="H44" s="6">
        <v>5000000</v>
      </c>
      <c r="I44" s="5">
        <f t="shared" si="0"/>
        <v>100</v>
      </c>
    </row>
    <row r="45" spans="1:9">
      <c r="A45" s="15" t="s">
        <v>25</v>
      </c>
      <c r="B45" s="15"/>
      <c r="C45" s="15"/>
      <c r="D45" s="15"/>
      <c r="E45" s="15"/>
      <c r="F45" s="4">
        <v>104735500</v>
      </c>
      <c r="G45" s="4">
        <v>71849205</v>
      </c>
      <c r="H45" s="4">
        <v>28819741.09</v>
      </c>
      <c r="I45" s="5">
        <f t="shared" si="0"/>
        <v>40.111426549535238</v>
      </c>
    </row>
    <row r="46" spans="1:9">
      <c r="A46" s="14" t="s">
        <v>9</v>
      </c>
      <c r="B46" s="14"/>
      <c r="C46" s="14"/>
      <c r="D46" s="14"/>
      <c r="E46" s="14"/>
      <c r="F46" s="6">
        <v>7235500</v>
      </c>
      <c r="G46" s="6">
        <v>5948016</v>
      </c>
      <c r="H46" s="6">
        <v>5172855.6100000003</v>
      </c>
      <c r="I46" s="5">
        <f t="shared" si="0"/>
        <v>86.967748741765334</v>
      </c>
    </row>
    <row r="47" spans="1:9">
      <c r="A47" s="14" t="s">
        <v>13</v>
      </c>
      <c r="B47" s="14"/>
      <c r="C47" s="14"/>
      <c r="D47" s="14"/>
      <c r="E47" s="14"/>
      <c r="F47" s="6">
        <v>97500000</v>
      </c>
      <c r="G47" s="6">
        <v>65901189</v>
      </c>
      <c r="H47" s="6">
        <v>23646885.48</v>
      </c>
      <c r="I47" s="5">
        <f t="shared" si="0"/>
        <v>35.882335112345245</v>
      </c>
    </row>
    <row r="48" spans="1:9">
      <c r="A48" s="15" t="s">
        <v>26</v>
      </c>
      <c r="B48" s="15"/>
      <c r="C48" s="15"/>
      <c r="D48" s="15"/>
      <c r="E48" s="15"/>
      <c r="F48" s="4">
        <v>142434402.97999999</v>
      </c>
      <c r="G48" s="4">
        <v>101361492.98</v>
      </c>
      <c r="H48" s="4">
        <v>40287122.490000002</v>
      </c>
      <c r="I48" s="5">
        <f t="shared" si="0"/>
        <v>39.74598371193013</v>
      </c>
    </row>
    <row r="49" spans="1:9">
      <c r="A49" s="14" t="s">
        <v>9</v>
      </c>
      <c r="B49" s="14"/>
      <c r="C49" s="14"/>
      <c r="D49" s="14"/>
      <c r="E49" s="14"/>
      <c r="F49" s="6">
        <v>6071500</v>
      </c>
      <c r="G49" s="6">
        <v>5076490</v>
      </c>
      <c r="H49" s="6">
        <v>4139609.73</v>
      </c>
      <c r="I49" s="5">
        <f t="shared" si="0"/>
        <v>81.544723421103953</v>
      </c>
    </row>
    <row r="50" spans="1:9">
      <c r="A50" s="14" t="s">
        <v>17</v>
      </c>
      <c r="B50" s="14"/>
      <c r="C50" s="14"/>
      <c r="D50" s="14"/>
      <c r="E50" s="14"/>
      <c r="F50" s="6">
        <v>9670500</v>
      </c>
      <c r="G50" s="6">
        <v>3388000</v>
      </c>
      <c r="H50" s="7"/>
      <c r="I50" s="5">
        <f t="shared" si="0"/>
        <v>0</v>
      </c>
    </row>
    <row r="51" spans="1:9">
      <c r="A51" s="14" t="s">
        <v>13</v>
      </c>
      <c r="B51" s="14"/>
      <c r="C51" s="14"/>
      <c r="D51" s="14"/>
      <c r="E51" s="14"/>
      <c r="F51" s="6">
        <v>126692402.98</v>
      </c>
      <c r="G51" s="6">
        <v>92897002.980000004</v>
      </c>
      <c r="H51" s="6">
        <v>36147512.759999998</v>
      </c>
      <c r="I51" s="5">
        <f t="shared" si="0"/>
        <v>38.911387451091692</v>
      </c>
    </row>
    <row r="52" spans="1:9">
      <c r="A52" s="15" t="s">
        <v>27</v>
      </c>
      <c r="B52" s="15"/>
      <c r="C52" s="15"/>
      <c r="D52" s="15"/>
      <c r="E52" s="15"/>
      <c r="F52" s="4">
        <v>15497300</v>
      </c>
      <c r="G52" s="4">
        <v>12714275</v>
      </c>
      <c r="H52" s="4">
        <v>6668099.4699999997</v>
      </c>
      <c r="I52" s="5">
        <f t="shared" si="0"/>
        <v>52.445770364413221</v>
      </c>
    </row>
    <row r="53" spans="1:9">
      <c r="A53" s="14" t="s">
        <v>9</v>
      </c>
      <c r="B53" s="14"/>
      <c r="C53" s="14"/>
      <c r="D53" s="14"/>
      <c r="E53" s="14"/>
      <c r="F53" s="6">
        <v>9213515</v>
      </c>
      <c r="G53" s="6">
        <v>7430490</v>
      </c>
      <c r="H53" s="6">
        <v>6523101.4699999997</v>
      </c>
      <c r="I53" s="5">
        <f t="shared" si="0"/>
        <v>87.788308308065822</v>
      </c>
    </row>
    <row r="54" spans="1:9">
      <c r="A54" s="14" t="s">
        <v>13</v>
      </c>
      <c r="B54" s="14"/>
      <c r="C54" s="14"/>
      <c r="D54" s="14"/>
      <c r="E54" s="14"/>
      <c r="F54" s="6">
        <v>6283785</v>
      </c>
      <c r="G54" s="6">
        <v>5283785</v>
      </c>
      <c r="H54" s="6">
        <v>144998</v>
      </c>
      <c r="I54" s="5">
        <f t="shared" si="0"/>
        <v>2.7442070409753616</v>
      </c>
    </row>
    <row r="55" spans="1:9">
      <c r="A55" s="15" t="s">
        <v>28</v>
      </c>
      <c r="B55" s="15"/>
      <c r="C55" s="15"/>
      <c r="D55" s="15"/>
      <c r="E55" s="15"/>
      <c r="F55" s="4">
        <v>5598017</v>
      </c>
      <c r="G55" s="4">
        <v>4633154</v>
      </c>
      <c r="H55" s="4">
        <v>3903027.21</v>
      </c>
      <c r="I55" s="5">
        <f t="shared" si="0"/>
        <v>84.241257899046744</v>
      </c>
    </row>
    <row r="56" spans="1:9">
      <c r="A56" s="14" t="s">
        <v>9</v>
      </c>
      <c r="B56" s="14"/>
      <c r="C56" s="14"/>
      <c r="D56" s="14"/>
      <c r="E56" s="14"/>
      <c r="F56" s="6">
        <v>5598017</v>
      </c>
      <c r="G56" s="6">
        <v>4633154</v>
      </c>
      <c r="H56" s="6">
        <v>3903027.21</v>
      </c>
      <c r="I56" s="5">
        <f t="shared" si="0"/>
        <v>84.241257899046744</v>
      </c>
    </row>
    <row r="57" spans="1:9">
      <c r="A57" s="15" t="s">
        <v>29</v>
      </c>
      <c r="B57" s="15"/>
      <c r="C57" s="15"/>
      <c r="D57" s="15"/>
      <c r="E57" s="15"/>
      <c r="F57" s="4">
        <v>20322087</v>
      </c>
      <c r="G57" s="4">
        <v>17338151</v>
      </c>
      <c r="H57" s="4">
        <v>11178709.74</v>
      </c>
      <c r="I57" s="5">
        <f t="shared" si="0"/>
        <v>64.474635963200456</v>
      </c>
    </row>
    <row r="58" spans="1:9">
      <c r="A58" s="14" t="s">
        <v>9</v>
      </c>
      <c r="B58" s="14"/>
      <c r="C58" s="14"/>
      <c r="D58" s="14"/>
      <c r="E58" s="14"/>
      <c r="F58" s="6">
        <v>7064100</v>
      </c>
      <c r="G58" s="6">
        <v>5933949</v>
      </c>
      <c r="H58" s="6">
        <v>5197476.9000000004</v>
      </c>
      <c r="I58" s="5">
        <f t="shared" si="0"/>
        <v>87.588836708910051</v>
      </c>
    </row>
    <row r="59" spans="1:9">
      <c r="A59" s="14" t="s">
        <v>14</v>
      </c>
      <c r="B59" s="14"/>
      <c r="C59" s="14"/>
      <c r="D59" s="14"/>
      <c r="E59" s="14"/>
      <c r="F59" s="6">
        <v>13257987</v>
      </c>
      <c r="G59" s="6">
        <v>11404202</v>
      </c>
      <c r="H59" s="6">
        <v>5981232.8399999999</v>
      </c>
      <c r="I59" s="5">
        <f t="shared" si="0"/>
        <v>52.447622727131623</v>
      </c>
    </row>
    <row r="60" spans="1:9">
      <c r="A60" s="15" t="s">
        <v>30</v>
      </c>
      <c r="B60" s="15"/>
      <c r="C60" s="15"/>
      <c r="D60" s="15"/>
      <c r="E60" s="15"/>
      <c r="F60" s="4">
        <v>6661200</v>
      </c>
      <c r="G60" s="4">
        <v>5281671</v>
      </c>
      <c r="H60" s="4">
        <v>4336988.8600000003</v>
      </c>
      <c r="I60" s="5">
        <f t="shared" si="0"/>
        <v>82.113953330300205</v>
      </c>
    </row>
    <row r="61" spans="1:9">
      <c r="A61" s="14" t="s">
        <v>9</v>
      </c>
      <c r="B61" s="14"/>
      <c r="C61" s="14"/>
      <c r="D61" s="14"/>
      <c r="E61" s="14"/>
      <c r="F61" s="6">
        <v>6361200</v>
      </c>
      <c r="G61" s="6">
        <v>4981671</v>
      </c>
      <c r="H61" s="6">
        <v>4336988.8600000003</v>
      </c>
      <c r="I61" s="5">
        <f t="shared" si="0"/>
        <v>87.058917780800869</v>
      </c>
    </row>
    <row r="62" spans="1:9">
      <c r="A62" s="14" t="s">
        <v>13</v>
      </c>
      <c r="B62" s="14"/>
      <c r="C62" s="14"/>
      <c r="D62" s="14"/>
      <c r="E62" s="14"/>
      <c r="F62" s="6">
        <v>300000</v>
      </c>
      <c r="G62" s="6">
        <v>300000</v>
      </c>
      <c r="H62" s="7"/>
      <c r="I62" s="5">
        <f t="shared" si="0"/>
        <v>0</v>
      </c>
    </row>
    <row r="63" spans="1:9">
      <c r="A63" s="15" t="s">
        <v>31</v>
      </c>
      <c r="B63" s="15"/>
      <c r="C63" s="15"/>
      <c r="D63" s="15"/>
      <c r="E63" s="15"/>
      <c r="F63" s="4">
        <v>26814100</v>
      </c>
      <c r="G63" s="4">
        <v>21561865</v>
      </c>
      <c r="H63" s="4">
        <v>18153028.079999998</v>
      </c>
      <c r="I63" s="5">
        <f t="shared" si="0"/>
        <v>84.190435660366106</v>
      </c>
    </row>
    <row r="64" spans="1:9">
      <c r="A64" s="14" t="s">
        <v>9</v>
      </c>
      <c r="B64" s="14"/>
      <c r="C64" s="14"/>
      <c r="D64" s="14"/>
      <c r="E64" s="14"/>
      <c r="F64" s="6">
        <v>26814100</v>
      </c>
      <c r="G64" s="6">
        <v>21561865</v>
      </c>
      <c r="H64" s="6">
        <v>18153028.079999998</v>
      </c>
      <c r="I64" s="5">
        <f t="shared" si="0"/>
        <v>84.190435660366106</v>
      </c>
    </row>
    <row r="65" spans="1:9">
      <c r="A65" s="15" t="s">
        <v>32</v>
      </c>
      <c r="B65" s="15"/>
      <c r="C65" s="15"/>
      <c r="D65" s="15"/>
      <c r="E65" s="15"/>
      <c r="F65" s="4">
        <v>11474400</v>
      </c>
      <c r="G65" s="4">
        <v>9445386</v>
      </c>
      <c r="H65" s="4">
        <v>7219912.4800000004</v>
      </c>
      <c r="I65" s="5">
        <f t="shared" si="0"/>
        <v>76.438511671201155</v>
      </c>
    </row>
    <row r="66" spans="1:9">
      <c r="A66" s="14" t="s">
        <v>9</v>
      </c>
      <c r="B66" s="14"/>
      <c r="C66" s="14"/>
      <c r="D66" s="14"/>
      <c r="E66" s="14"/>
      <c r="F66" s="6">
        <v>10240000</v>
      </c>
      <c r="G66" s="6">
        <v>8303986</v>
      </c>
      <c r="H66" s="6">
        <v>7183912.4800000004</v>
      </c>
      <c r="I66" s="5">
        <f t="shared" si="0"/>
        <v>86.511615987791885</v>
      </c>
    </row>
    <row r="67" spans="1:9">
      <c r="A67" s="14" t="s">
        <v>13</v>
      </c>
      <c r="B67" s="14"/>
      <c r="C67" s="14"/>
      <c r="D67" s="14"/>
      <c r="E67" s="14"/>
      <c r="F67" s="6">
        <v>1234400</v>
      </c>
      <c r="G67" s="6">
        <v>1141400</v>
      </c>
      <c r="H67" s="6">
        <v>36000</v>
      </c>
      <c r="I67" s="5">
        <f t="shared" si="0"/>
        <v>3.1540213772560013</v>
      </c>
    </row>
    <row r="68" spans="1:9">
      <c r="A68" s="15" t="s">
        <v>33</v>
      </c>
      <c r="B68" s="15"/>
      <c r="C68" s="15"/>
      <c r="D68" s="15"/>
      <c r="E68" s="15"/>
      <c r="F68" s="4">
        <f>163626275-13671525</f>
        <v>149954750</v>
      </c>
      <c r="G68" s="4">
        <f>132872223-13671525</f>
        <v>119200698</v>
      </c>
      <c r="H68" s="4">
        <v>92192448.810000002</v>
      </c>
      <c r="I68" s="5">
        <f t="shared" si="0"/>
        <v>77.342205504534874</v>
      </c>
    </row>
    <row r="69" spans="1:9">
      <c r="A69" s="14" t="s">
        <v>9</v>
      </c>
      <c r="B69" s="14"/>
      <c r="C69" s="14"/>
      <c r="D69" s="14"/>
      <c r="E69" s="14"/>
      <c r="F69" s="6">
        <v>17226800</v>
      </c>
      <c r="G69" s="6">
        <v>14746938</v>
      </c>
      <c r="H69" s="6">
        <v>11002828.310000001</v>
      </c>
      <c r="I69" s="5">
        <f t="shared" si="0"/>
        <v>74.61093489373863</v>
      </c>
    </row>
    <row r="70" spans="1:9">
      <c r="A70" s="14" t="s">
        <v>14</v>
      </c>
      <c r="B70" s="14"/>
      <c r="C70" s="14"/>
      <c r="D70" s="14"/>
      <c r="E70" s="14"/>
      <c r="F70" s="6">
        <f>38154375-13671525</f>
        <v>24482850</v>
      </c>
      <c r="G70" s="6">
        <f>27921285-13671525</f>
        <v>14249760</v>
      </c>
      <c r="H70" s="6">
        <v>6020.5</v>
      </c>
      <c r="I70" s="5">
        <f t="shared" si="0"/>
        <v>4.2249834383175575E-2</v>
      </c>
    </row>
    <row r="71" spans="1:9">
      <c r="A71" s="14" t="s">
        <v>15</v>
      </c>
      <c r="B71" s="14"/>
      <c r="C71" s="14"/>
      <c r="D71" s="14"/>
      <c r="E71" s="14"/>
      <c r="F71" s="6">
        <v>108245100</v>
      </c>
      <c r="G71" s="6">
        <v>90204000</v>
      </c>
      <c r="H71" s="6">
        <v>81183600</v>
      </c>
      <c r="I71" s="5">
        <f t="shared" si="0"/>
        <v>90</v>
      </c>
    </row>
    <row r="72" spans="1:9">
      <c r="A72" s="15" t="s">
        <v>34</v>
      </c>
      <c r="B72" s="15"/>
      <c r="C72" s="15"/>
      <c r="D72" s="15"/>
      <c r="E72" s="15"/>
      <c r="F72" s="4">
        <v>11752322</v>
      </c>
      <c r="G72" s="4">
        <v>9711054</v>
      </c>
      <c r="H72" s="4">
        <v>7798760.3600000003</v>
      </c>
      <c r="I72" s="5">
        <f t="shared" ref="I72:I116" si="1">SUM(H72)/G72*100</f>
        <v>80.308073253428518</v>
      </c>
    </row>
    <row r="73" spans="1:9">
      <c r="A73" s="14" t="s">
        <v>9</v>
      </c>
      <c r="B73" s="14"/>
      <c r="C73" s="14"/>
      <c r="D73" s="14"/>
      <c r="E73" s="14"/>
      <c r="F73" s="6">
        <v>10509228</v>
      </c>
      <c r="G73" s="6">
        <v>8592742</v>
      </c>
      <c r="H73" s="6">
        <v>7281893.7599999998</v>
      </c>
      <c r="I73" s="5">
        <f t="shared" si="1"/>
        <v>84.744703844244356</v>
      </c>
    </row>
    <row r="74" spans="1:9">
      <c r="A74" s="14" t="s">
        <v>12</v>
      </c>
      <c r="B74" s="14"/>
      <c r="C74" s="14"/>
      <c r="D74" s="14"/>
      <c r="E74" s="14"/>
      <c r="F74" s="6">
        <v>1198022</v>
      </c>
      <c r="G74" s="6">
        <v>1073240</v>
      </c>
      <c r="H74" s="6">
        <v>516866.6</v>
      </c>
      <c r="I74" s="5">
        <f t="shared" si="1"/>
        <v>48.159461071149039</v>
      </c>
    </row>
    <row r="75" spans="1:9">
      <c r="A75" s="14" t="s">
        <v>13</v>
      </c>
      <c r="B75" s="14"/>
      <c r="C75" s="14"/>
      <c r="D75" s="14"/>
      <c r="E75" s="14"/>
      <c r="F75" s="6">
        <v>45072</v>
      </c>
      <c r="G75" s="6">
        <v>45072</v>
      </c>
      <c r="H75" s="7"/>
      <c r="I75" s="5">
        <f t="shared" si="1"/>
        <v>0</v>
      </c>
    </row>
    <row r="76" spans="1:9">
      <c r="A76" s="15" t="s">
        <v>35</v>
      </c>
      <c r="B76" s="15"/>
      <c r="C76" s="15"/>
      <c r="D76" s="15"/>
      <c r="E76" s="15"/>
      <c r="F76" s="4">
        <v>64897284</v>
      </c>
      <c r="G76" s="4">
        <v>53396290</v>
      </c>
      <c r="H76" s="4">
        <v>35906534.079999998</v>
      </c>
      <c r="I76" s="5">
        <f t="shared" si="1"/>
        <v>67.245372440669556</v>
      </c>
    </row>
    <row r="77" spans="1:9">
      <c r="A77" s="14" t="s">
        <v>9</v>
      </c>
      <c r="B77" s="14"/>
      <c r="C77" s="14"/>
      <c r="D77" s="14"/>
      <c r="E77" s="14"/>
      <c r="F77" s="6">
        <v>17455100</v>
      </c>
      <c r="G77" s="6">
        <v>14573001</v>
      </c>
      <c r="H77" s="6">
        <v>12261985.630000001</v>
      </c>
      <c r="I77" s="5">
        <f t="shared" si="1"/>
        <v>84.141801884182954</v>
      </c>
    </row>
    <row r="78" spans="1:9">
      <c r="A78" s="14" t="s">
        <v>10</v>
      </c>
      <c r="B78" s="14"/>
      <c r="C78" s="14"/>
      <c r="D78" s="14"/>
      <c r="E78" s="14"/>
      <c r="F78" s="6">
        <v>735240</v>
      </c>
      <c r="G78" s="6">
        <v>559196</v>
      </c>
      <c r="H78" s="6">
        <v>478378.88</v>
      </c>
      <c r="I78" s="5">
        <f t="shared" si="1"/>
        <v>85.547621942932352</v>
      </c>
    </row>
    <row r="79" spans="1:9">
      <c r="A79" s="14" t="s">
        <v>11</v>
      </c>
      <c r="B79" s="14"/>
      <c r="C79" s="14"/>
      <c r="D79" s="14"/>
      <c r="E79" s="14"/>
      <c r="F79" s="6">
        <v>115470</v>
      </c>
      <c r="G79" s="6">
        <v>73970</v>
      </c>
      <c r="H79" s="6">
        <v>43254</v>
      </c>
      <c r="I79" s="5">
        <f t="shared" si="1"/>
        <v>58.475057455725299</v>
      </c>
    </row>
    <row r="80" spans="1:9">
      <c r="A80" s="14" t="s">
        <v>23</v>
      </c>
      <c r="B80" s="14"/>
      <c r="C80" s="14"/>
      <c r="D80" s="14"/>
      <c r="E80" s="14"/>
      <c r="F80" s="6">
        <v>1604474</v>
      </c>
      <c r="G80" s="6">
        <v>1340909</v>
      </c>
      <c r="H80" s="6">
        <v>465881.16</v>
      </c>
      <c r="I80" s="5">
        <f t="shared" si="1"/>
        <v>34.743682084317427</v>
      </c>
    </row>
    <row r="81" spans="1:9">
      <c r="A81" s="14" t="s">
        <v>12</v>
      </c>
      <c r="B81" s="14"/>
      <c r="C81" s="14"/>
      <c r="D81" s="14"/>
      <c r="E81" s="14"/>
      <c r="F81" s="6">
        <v>37489000</v>
      </c>
      <c r="G81" s="6">
        <v>30665684</v>
      </c>
      <c r="H81" s="6">
        <v>20203430.73</v>
      </c>
      <c r="I81" s="5">
        <f t="shared" si="1"/>
        <v>65.882863496539002</v>
      </c>
    </row>
    <row r="82" spans="1:9">
      <c r="A82" s="14" t="s">
        <v>13</v>
      </c>
      <c r="B82" s="14"/>
      <c r="C82" s="14"/>
      <c r="D82" s="14"/>
      <c r="E82" s="14"/>
      <c r="F82" s="6">
        <v>6460000</v>
      </c>
      <c r="G82" s="6">
        <v>5275000</v>
      </c>
      <c r="H82" s="6">
        <v>1968996.48</v>
      </c>
      <c r="I82" s="5">
        <f t="shared" si="1"/>
        <v>37.32694748815166</v>
      </c>
    </row>
    <row r="83" spans="1:9">
      <c r="A83" s="14" t="s">
        <v>14</v>
      </c>
      <c r="B83" s="14"/>
      <c r="C83" s="14"/>
      <c r="D83" s="14"/>
      <c r="E83" s="14"/>
      <c r="F83" s="6">
        <v>1038000</v>
      </c>
      <c r="G83" s="6">
        <v>908530</v>
      </c>
      <c r="H83" s="6">
        <v>484607.2</v>
      </c>
      <c r="I83" s="5">
        <f t="shared" si="1"/>
        <v>53.33970259650205</v>
      </c>
    </row>
    <row r="84" spans="1:9">
      <c r="A84" s="15" t="s">
        <v>36</v>
      </c>
      <c r="B84" s="15"/>
      <c r="C84" s="15"/>
      <c r="D84" s="15"/>
      <c r="E84" s="15"/>
      <c r="F84" s="4">
        <v>59390809</v>
      </c>
      <c r="G84" s="4">
        <v>46809494</v>
      </c>
      <c r="H84" s="4">
        <v>29602963.690000001</v>
      </c>
      <c r="I84" s="5">
        <f t="shared" si="1"/>
        <v>63.241366569781768</v>
      </c>
    </row>
    <row r="85" spans="1:9">
      <c r="A85" s="14" t="s">
        <v>9</v>
      </c>
      <c r="B85" s="14"/>
      <c r="C85" s="14"/>
      <c r="D85" s="14"/>
      <c r="E85" s="14"/>
      <c r="F85" s="6">
        <v>14177518</v>
      </c>
      <c r="G85" s="6">
        <v>11272504</v>
      </c>
      <c r="H85" s="6">
        <v>9423805.6099999994</v>
      </c>
      <c r="I85" s="5">
        <f t="shared" si="1"/>
        <v>83.599931390576572</v>
      </c>
    </row>
    <row r="86" spans="1:9">
      <c r="A86" s="14" t="s">
        <v>10</v>
      </c>
      <c r="B86" s="14"/>
      <c r="C86" s="14"/>
      <c r="D86" s="14"/>
      <c r="E86" s="14"/>
      <c r="F86" s="6">
        <v>441922</v>
      </c>
      <c r="G86" s="6">
        <v>335186</v>
      </c>
      <c r="H86" s="6">
        <v>191426.34</v>
      </c>
      <c r="I86" s="5">
        <f t="shared" si="1"/>
        <v>57.110481941369862</v>
      </c>
    </row>
    <row r="87" spans="1:9">
      <c r="A87" s="14" t="s">
        <v>11</v>
      </c>
      <c r="B87" s="14"/>
      <c r="C87" s="14"/>
      <c r="D87" s="14"/>
      <c r="E87" s="14"/>
      <c r="F87" s="6">
        <v>85470</v>
      </c>
      <c r="G87" s="6">
        <v>20500</v>
      </c>
      <c r="H87" s="6">
        <v>4500</v>
      </c>
      <c r="I87" s="5">
        <f t="shared" si="1"/>
        <v>21.951219512195124</v>
      </c>
    </row>
    <row r="88" spans="1:9">
      <c r="A88" s="14" t="s">
        <v>12</v>
      </c>
      <c r="B88" s="14"/>
      <c r="C88" s="14"/>
      <c r="D88" s="14"/>
      <c r="E88" s="14"/>
      <c r="F88" s="6">
        <v>27907399</v>
      </c>
      <c r="G88" s="6">
        <v>23920399</v>
      </c>
      <c r="H88" s="6">
        <v>14601979.83</v>
      </c>
      <c r="I88" s="5">
        <f t="shared" si="1"/>
        <v>61.044047927461406</v>
      </c>
    </row>
    <row r="89" spans="1:9">
      <c r="A89" s="14" t="s">
        <v>13</v>
      </c>
      <c r="B89" s="14"/>
      <c r="C89" s="14"/>
      <c r="D89" s="14"/>
      <c r="E89" s="14"/>
      <c r="F89" s="6">
        <v>16192500</v>
      </c>
      <c r="G89" s="6">
        <v>10772000</v>
      </c>
      <c r="H89" s="6">
        <v>5004722.63</v>
      </c>
      <c r="I89" s="5">
        <f t="shared" si="1"/>
        <v>46.460477441515039</v>
      </c>
    </row>
    <row r="90" spans="1:9">
      <c r="A90" s="14" t="s">
        <v>14</v>
      </c>
      <c r="B90" s="14"/>
      <c r="C90" s="14"/>
      <c r="D90" s="14"/>
      <c r="E90" s="14"/>
      <c r="F90" s="6">
        <v>586000</v>
      </c>
      <c r="G90" s="6">
        <v>488905</v>
      </c>
      <c r="H90" s="6">
        <v>376529.28</v>
      </c>
      <c r="I90" s="5">
        <f t="shared" si="1"/>
        <v>77.014814739059744</v>
      </c>
    </row>
    <row r="91" spans="1:9">
      <c r="A91" s="15" t="s">
        <v>37</v>
      </c>
      <c r="B91" s="15"/>
      <c r="C91" s="15"/>
      <c r="D91" s="15"/>
      <c r="E91" s="15"/>
      <c r="F91" s="4">
        <v>58085727</v>
      </c>
      <c r="G91" s="4">
        <v>46357893</v>
      </c>
      <c r="H91" s="4">
        <v>27047366.48</v>
      </c>
      <c r="I91" s="5">
        <f t="shared" si="1"/>
        <v>58.344684647337189</v>
      </c>
    </row>
    <row r="92" spans="1:9">
      <c r="A92" s="14" t="s">
        <v>9</v>
      </c>
      <c r="B92" s="14"/>
      <c r="C92" s="14"/>
      <c r="D92" s="14"/>
      <c r="E92" s="14"/>
      <c r="F92" s="6">
        <v>17844083</v>
      </c>
      <c r="G92" s="6">
        <v>14560785</v>
      </c>
      <c r="H92" s="6">
        <v>12493387</v>
      </c>
      <c r="I92" s="5">
        <f t="shared" si="1"/>
        <v>85.801603416299329</v>
      </c>
    </row>
    <row r="93" spans="1:9">
      <c r="A93" s="14" t="s">
        <v>10</v>
      </c>
      <c r="B93" s="14"/>
      <c r="C93" s="14"/>
      <c r="D93" s="14"/>
      <c r="E93" s="14"/>
      <c r="F93" s="6">
        <v>361840</v>
      </c>
      <c r="G93" s="6">
        <v>264638</v>
      </c>
      <c r="H93" s="6">
        <v>173203.18</v>
      </c>
      <c r="I93" s="5">
        <f t="shared" si="1"/>
        <v>65.449096501636191</v>
      </c>
    </row>
    <row r="94" spans="1:9">
      <c r="A94" s="14" t="s">
        <v>11</v>
      </c>
      <c r="B94" s="14"/>
      <c r="C94" s="14"/>
      <c r="D94" s="14"/>
      <c r="E94" s="14"/>
      <c r="F94" s="6">
        <v>185470</v>
      </c>
      <c r="G94" s="6">
        <v>163400</v>
      </c>
      <c r="H94" s="6">
        <v>93075</v>
      </c>
      <c r="I94" s="5">
        <f t="shared" si="1"/>
        <v>56.961444308445529</v>
      </c>
    </row>
    <row r="95" spans="1:9">
      <c r="A95" s="14" t="s">
        <v>12</v>
      </c>
      <c r="B95" s="14"/>
      <c r="C95" s="14"/>
      <c r="D95" s="14"/>
      <c r="E95" s="14"/>
      <c r="F95" s="6">
        <v>36400322</v>
      </c>
      <c r="G95" s="6">
        <v>28192726</v>
      </c>
      <c r="H95" s="6">
        <v>13614385.119999999</v>
      </c>
      <c r="I95" s="5">
        <f t="shared" si="1"/>
        <v>48.290417606300288</v>
      </c>
    </row>
    <row r="96" spans="1:9">
      <c r="A96" s="14" t="s">
        <v>13</v>
      </c>
      <c r="B96" s="14"/>
      <c r="C96" s="14"/>
      <c r="D96" s="14"/>
      <c r="E96" s="14"/>
      <c r="F96" s="6">
        <v>2325677</v>
      </c>
      <c r="G96" s="6">
        <v>2325677</v>
      </c>
      <c r="H96" s="6">
        <v>443161.48</v>
      </c>
      <c r="I96" s="5">
        <f t="shared" si="1"/>
        <v>19.055160282360792</v>
      </c>
    </row>
    <row r="97" spans="1:9">
      <c r="A97" s="14" t="s">
        <v>14</v>
      </c>
      <c r="B97" s="14"/>
      <c r="C97" s="14"/>
      <c r="D97" s="14"/>
      <c r="E97" s="14"/>
      <c r="F97" s="6">
        <v>968335</v>
      </c>
      <c r="G97" s="6">
        <v>850667</v>
      </c>
      <c r="H97" s="6">
        <v>230154.7</v>
      </c>
      <c r="I97" s="5">
        <f t="shared" si="1"/>
        <v>27.055792689736407</v>
      </c>
    </row>
    <row r="98" spans="1:9">
      <c r="A98" s="15" t="s">
        <v>38</v>
      </c>
      <c r="B98" s="15"/>
      <c r="C98" s="15"/>
      <c r="D98" s="15"/>
      <c r="E98" s="15"/>
      <c r="F98" s="4">
        <v>81493125.819999993</v>
      </c>
      <c r="G98" s="4">
        <v>67764079.819999993</v>
      </c>
      <c r="H98" s="4">
        <v>46159609.509999998</v>
      </c>
      <c r="I98" s="5">
        <f t="shared" si="1"/>
        <v>68.118108638990748</v>
      </c>
    </row>
    <row r="99" spans="1:9">
      <c r="A99" s="14" t="s">
        <v>9</v>
      </c>
      <c r="B99" s="14"/>
      <c r="C99" s="14"/>
      <c r="D99" s="14"/>
      <c r="E99" s="14"/>
      <c r="F99" s="6">
        <v>18521960</v>
      </c>
      <c r="G99" s="6">
        <v>15490530</v>
      </c>
      <c r="H99" s="6">
        <v>12935956.57</v>
      </c>
      <c r="I99" s="5">
        <f t="shared" si="1"/>
        <v>83.508805508914151</v>
      </c>
    </row>
    <row r="100" spans="1:9">
      <c r="A100" s="14" t="s">
        <v>10</v>
      </c>
      <c r="B100" s="14"/>
      <c r="C100" s="14"/>
      <c r="D100" s="14"/>
      <c r="E100" s="14"/>
      <c r="F100" s="6">
        <v>420160</v>
      </c>
      <c r="G100" s="6">
        <v>331664</v>
      </c>
      <c r="H100" s="6">
        <v>284064</v>
      </c>
      <c r="I100" s="5">
        <f t="shared" si="1"/>
        <v>85.648125814076892</v>
      </c>
    </row>
    <row r="101" spans="1:9">
      <c r="A101" s="14" t="s">
        <v>11</v>
      </c>
      <c r="B101" s="14"/>
      <c r="C101" s="14"/>
      <c r="D101" s="14"/>
      <c r="E101" s="14"/>
      <c r="F101" s="6">
        <v>234102</v>
      </c>
      <c r="G101" s="6">
        <v>134102</v>
      </c>
      <c r="H101" s="6">
        <v>121102</v>
      </c>
      <c r="I101" s="5">
        <f t="shared" si="1"/>
        <v>90.305886563958779</v>
      </c>
    </row>
    <row r="102" spans="1:9">
      <c r="A102" s="14" t="s">
        <v>12</v>
      </c>
      <c r="B102" s="14"/>
      <c r="C102" s="14"/>
      <c r="D102" s="14"/>
      <c r="E102" s="14"/>
      <c r="F102" s="6">
        <v>44695703</v>
      </c>
      <c r="G102" s="6">
        <v>35082313</v>
      </c>
      <c r="H102" s="6">
        <v>23073523.149999999</v>
      </c>
      <c r="I102" s="5">
        <f t="shared" si="1"/>
        <v>65.769674736098494</v>
      </c>
    </row>
    <row r="103" spans="1:9">
      <c r="A103" s="14" t="s">
        <v>13</v>
      </c>
      <c r="B103" s="14"/>
      <c r="C103" s="14"/>
      <c r="D103" s="14"/>
      <c r="E103" s="14"/>
      <c r="F103" s="6">
        <v>16368200.82</v>
      </c>
      <c r="G103" s="6">
        <v>15594200.82</v>
      </c>
      <c r="H103" s="6">
        <v>9200634.5800000001</v>
      </c>
      <c r="I103" s="5">
        <f t="shared" si="1"/>
        <v>59.000359724750552</v>
      </c>
    </row>
    <row r="104" spans="1:9">
      <c r="A104" s="14" t="s">
        <v>14</v>
      </c>
      <c r="B104" s="14"/>
      <c r="C104" s="14"/>
      <c r="D104" s="14"/>
      <c r="E104" s="14"/>
      <c r="F104" s="6">
        <v>1253000</v>
      </c>
      <c r="G104" s="6">
        <v>1131270</v>
      </c>
      <c r="H104" s="6">
        <v>544329.21</v>
      </c>
      <c r="I104" s="5">
        <f t="shared" si="1"/>
        <v>48.116648545440079</v>
      </c>
    </row>
    <row r="105" spans="1:9">
      <c r="A105" s="13" t="s">
        <v>39</v>
      </c>
      <c r="B105" s="13"/>
      <c r="C105" s="13"/>
      <c r="D105" s="13"/>
      <c r="E105" s="13"/>
      <c r="F105" s="4">
        <f>4838971840.32-34543961</f>
        <v>4804427879.3199997</v>
      </c>
      <c r="G105" s="4">
        <f>3926233918.32-33543961</f>
        <v>3892689957.3200002</v>
      </c>
      <c r="H105" s="4">
        <f>2719293991.66-16689174</f>
        <v>2702604817.6599998</v>
      </c>
      <c r="I105" s="5">
        <f t="shared" si="1"/>
        <v>69.427692605672149</v>
      </c>
    </row>
    <row r="106" spans="1:9">
      <c r="A106" s="12" t="s">
        <v>9</v>
      </c>
      <c r="B106" s="12"/>
      <c r="C106" s="12"/>
      <c r="D106" s="12"/>
      <c r="E106" s="6"/>
      <c r="F106" s="6">
        <v>366398815</v>
      </c>
      <c r="G106" s="6">
        <v>304277700</v>
      </c>
      <c r="H106" s="6">
        <v>258847781.50999999</v>
      </c>
      <c r="I106" s="5">
        <f t="shared" si="1"/>
        <v>85.069586601318463</v>
      </c>
    </row>
    <row r="107" spans="1:9">
      <c r="A107" s="12" t="s">
        <v>17</v>
      </c>
      <c r="B107" s="12"/>
      <c r="C107" s="12"/>
      <c r="D107" s="12"/>
      <c r="E107" s="6"/>
      <c r="F107" s="6">
        <v>2023985881.3599999</v>
      </c>
      <c r="G107" s="6">
        <v>1649993847.3599999</v>
      </c>
      <c r="H107" s="6">
        <v>1374145243.1900001</v>
      </c>
      <c r="I107" s="5">
        <f t="shared" si="1"/>
        <v>83.281840437686526</v>
      </c>
    </row>
    <row r="108" spans="1:9">
      <c r="A108" s="12" t="s">
        <v>19</v>
      </c>
      <c r="B108" s="12"/>
      <c r="C108" s="12"/>
      <c r="D108" s="12"/>
      <c r="E108" s="6"/>
      <c r="F108" s="6">
        <v>121643400</v>
      </c>
      <c r="G108" s="6">
        <v>97737321</v>
      </c>
      <c r="H108" s="6">
        <v>84451646.439999998</v>
      </c>
      <c r="I108" s="5">
        <f t="shared" si="1"/>
        <v>86.406753915426009</v>
      </c>
    </row>
    <row r="109" spans="1:9">
      <c r="A109" s="12" t="s">
        <v>10</v>
      </c>
      <c r="B109" s="12"/>
      <c r="C109" s="12"/>
      <c r="D109" s="12"/>
      <c r="E109" s="6"/>
      <c r="F109" s="6">
        <v>198194285</v>
      </c>
      <c r="G109" s="6">
        <v>154104076</v>
      </c>
      <c r="H109" s="6">
        <v>125985727.77</v>
      </c>
      <c r="I109" s="5">
        <f t="shared" si="1"/>
        <v>81.753663524123795</v>
      </c>
    </row>
    <row r="110" spans="1:9">
      <c r="A110" s="12" t="s">
        <v>11</v>
      </c>
      <c r="B110" s="12"/>
      <c r="C110" s="12"/>
      <c r="D110" s="12"/>
      <c r="E110" s="6"/>
      <c r="F110" s="6">
        <v>145731633</v>
      </c>
      <c r="G110" s="6">
        <v>117773687</v>
      </c>
      <c r="H110" s="6">
        <v>101330443.65000001</v>
      </c>
      <c r="I110" s="5">
        <f t="shared" si="1"/>
        <v>86.038270713219674</v>
      </c>
    </row>
    <row r="111" spans="1:9">
      <c r="A111" s="12" t="s">
        <v>23</v>
      </c>
      <c r="B111" s="12"/>
      <c r="C111" s="12"/>
      <c r="D111" s="12"/>
      <c r="E111" s="6"/>
      <c r="F111" s="6">
        <v>177589960</v>
      </c>
      <c r="G111" s="6">
        <v>142566643</v>
      </c>
      <c r="H111" s="6">
        <v>118502971.48</v>
      </c>
      <c r="I111" s="5">
        <f t="shared" si="1"/>
        <v>83.121106723400928</v>
      </c>
    </row>
    <row r="112" spans="1:9">
      <c r="A112" s="12" t="s">
        <v>12</v>
      </c>
      <c r="B112" s="12"/>
      <c r="C112" s="12"/>
      <c r="D112" s="12"/>
      <c r="E112" s="6"/>
      <c r="F112" s="6">
        <v>500582319</v>
      </c>
      <c r="G112" s="6">
        <v>387787256</v>
      </c>
      <c r="H112" s="6">
        <v>236752451.25999999</v>
      </c>
      <c r="I112" s="5">
        <f t="shared" si="1"/>
        <v>61.052148464621027</v>
      </c>
    </row>
    <row r="113" spans="1:9">
      <c r="A113" s="12" t="s">
        <v>13</v>
      </c>
      <c r="B113" s="12"/>
      <c r="C113" s="12"/>
      <c r="D113" s="12"/>
      <c r="E113" s="6"/>
      <c r="F113" s="6">
        <v>1091152259.96</v>
      </c>
      <c r="G113" s="6">
        <v>894365738.96000004</v>
      </c>
      <c r="H113" s="6">
        <v>297221288.63</v>
      </c>
      <c r="I113" s="5">
        <f t="shared" si="1"/>
        <v>33.232633550522564</v>
      </c>
    </row>
    <row r="114" spans="1:9">
      <c r="A114" s="12" t="s">
        <v>14</v>
      </c>
      <c r="B114" s="12"/>
      <c r="C114" s="12"/>
      <c r="D114" s="12"/>
      <c r="E114" s="6"/>
      <c r="F114" s="6">
        <v>86196399</v>
      </c>
      <c r="G114" s="6">
        <v>72521861</v>
      </c>
      <c r="H114" s="6">
        <v>29872837.73</v>
      </c>
      <c r="I114" s="5">
        <f t="shared" si="1"/>
        <v>41.191493596668735</v>
      </c>
    </row>
    <row r="115" spans="1:9">
      <c r="A115" s="12" t="s">
        <v>15</v>
      </c>
      <c r="B115" s="12"/>
      <c r="C115" s="12"/>
      <c r="D115" s="12"/>
      <c r="E115" s="6"/>
      <c r="F115" s="6">
        <v>127496888</v>
      </c>
      <c r="G115" s="6">
        <v>105105788</v>
      </c>
      <c r="H115" s="6">
        <v>92183600</v>
      </c>
      <c r="I115" s="5">
        <f t="shared" si="1"/>
        <v>87.705541011690045</v>
      </c>
    </row>
    <row r="116" spans="1:9">
      <c r="A116" s="13" t="s">
        <v>39</v>
      </c>
      <c r="B116" s="13"/>
      <c r="C116" s="13"/>
      <c r="D116" s="13"/>
      <c r="E116" s="4"/>
      <c r="F116" s="4">
        <f>4838971840.32-34543961</f>
        <v>4804427879.3199997</v>
      </c>
      <c r="G116" s="4">
        <f>3926233918.32-33543961</f>
        <v>3892689957.3200002</v>
      </c>
      <c r="H116" s="4">
        <f>2719293991.66-16689174</f>
        <v>2702604817.6599998</v>
      </c>
      <c r="I116" s="5">
        <f t="shared" si="1"/>
        <v>69.427692605672149</v>
      </c>
    </row>
  </sheetData>
  <mergeCells count="117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15:D115"/>
    <mergeCell ref="A116:D116"/>
    <mergeCell ref="A109:D109"/>
    <mergeCell ref="A110:D110"/>
    <mergeCell ref="A111:D111"/>
    <mergeCell ref="A112:D112"/>
    <mergeCell ref="A113:D113"/>
    <mergeCell ref="A114:D114"/>
    <mergeCell ref="A103:E103"/>
    <mergeCell ref="A104:E104"/>
    <mergeCell ref="A105:E105"/>
    <mergeCell ref="A106:D106"/>
    <mergeCell ref="A107:D107"/>
    <mergeCell ref="A108:D10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3"/>
  <sheetViews>
    <sheetView workbookViewId="0">
      <selection activeCell="A2" sqref="A2:I2"/>
    </sheetView>
  </sheetViews>
  <sheetFormatPr defaultRowHeight="15"/>
  <cols>
    <col min="1" max="5" width="9.140625" style="1"/>
    <col min="6" max="6" width="16" style="1" customWidth="1"/>
    <col min="7" max="7" width="15.7109375" style="1" customWidth="1"/>
    <col min="8" max="8" width="16.28515625" style="1" customWidth="1"/>
    <col min="9" max="9" width="15.7109375" style="1" customWidth="1"/>
    <col min="10" max="16384" width="9.140625" style="2"/>
  </cols>
  <sheetData>
    <row r="1" spans="1:9" s="1" customFormat="1"/>
    <row r="2" spans="1:9" ht="63.7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s="1" customFormat="1">
      <c r="I3" s="3" t="s">
        <v>1</v>
      </c>
    </row>
    <row r="4" spans="1:9">
      <c r="A4" s="16" t="s">
        <v>2</v>
      </c>
      <c r="B4" s="16"/>
      <c r="C4" s="16"/>
      <c r="D4" s="16"/>
      <c r="E4" s="16"/>
      <c r="F4" s="17" t="s">
        <v>3</v>
      </c>
      <c r="G4" s="17" t="s">
        <v>4</v>
      </c>
      <c r="H4" s="17" t="s">
        <v>5</v>
      </c>
      <c r="I4" s="17" t="s">
        <v>6</v>
      </c>
    </row>
    <row r="5" spans="1:9" ht="47.25" customHeight="1">
      <c r="A5" s="16" t="s">
        <v>40</v>
      </c>
      <c r="B5" s="16"/>
      <c r="C5" s="16"/>
      <c r="D5" s="16"/>
      <c r="E5" s="16"/>
      <c r="F5" s="18"/>
      <c r="G5" s="18"/>
      <c r="H5" s="18"/>
      <c r="I5" s="18"/>
    </row>
    <row r="6" spans="1:9" ht="27" customHeight="1">
      <c r="A6" s="15" t="s">
        <v>8</v>
      </c>
      <c r="B6" s="15"/>
      <c r="C6" s="15"/>
      <c r="D6" s="15"/>
      <c r="E6" s="15"/>
      <c r="F6" s="4">
        <f>533231562-20872436</f>
        <v>512359126</v>
      </c>
      <c r="G6" s="4">
        <f>453555644-19872436</f>
        <v>433683208</v>
      </c>
      <c r="H6" s="4">
        <f>258157463.42-16689174</f>
        <v>241468289.41999999</v>
      </c>
      <c r="I6" s="5">
        <f>SUM(H6)/G6*100</f>
        <v>55.678496415291221</v>
      </c>
    </row>
    <row r="7" spans="1:9" ht="27" customHeight="1">
      <c r="A7" s="24" t="s">
        <v>41</v>
      </c>
      <c r="B7" s="24"/>
      <c r="C7" s="24"/>
      <c r="D7" s="24"/>
      <c r="E7" s="24"/>
      <c r="F7" s="4">
        <v>320144916</v>
      </c>
      <c r="G7" s="4">
        <v>261480190</v>
      </c>
      <c r="H7" s="4">
        <v>209159923.49000001</v>
      </c>
      <c r="I7" s="5">
        <f t="shared" ref="I7:I70" si="0">SUM(H7)/G7*100</f>
        <v>79.990734093469953</v>
      </c>
    </row>
    <row r="8" spans="1:9" ht="27" customHeight="1">
      <c r="A8" s="21" t="s">
        <v>42</v>
      </c>
      <c r="B8" s="21"/>
      <c r="C8" s="21"/>
      <c r="D8" s="21"/>
      <c r="E8" s="21"/>
      <c r="F8" s="4">
        <v>69257949</v>
      </c>
      <c r="G8" s="4">
        <v>57331662</v>
      </c>
      <c r="H8" s="4">
        <v>50831928.450000003</v>
      </c>
      <c r="I8" s="5">
        <f t="shared" si="0"/>
        <v>88.662924947126072</v>
      </c>
    </row>
    <row r="9" spans="1:9" ht="27" customHeight="1">
      <c r="A9" s="22" t="s">
        <v>43</v>
      </c>
      <c r="B9" s="22"/>
      <c r="C9" s="22"/>
      <c r="D9" s="22"/>
      <c r="E9" s="22"/>
      <c r="F9" s="4">
        <v>56627579</v>
      </c>
      <c r="G9" s="4">
        <v>46858805</v>
      </c>
      <c r="H9" s="4">
        <v>41537411.890000001</v>
      </c>
      <c r="I9" s="5">
        <f t="shared" si="0"/>
        <v>88.643771197323545</v>
      </c>
    </row>
    <row r="10" spans="1:9" ht="27" customHeight="1">
      <c r="A10" s="23" t="s">
        <v>44</v>
      </c>
      <c r="B10" s="23"/>
      <c r="C10" s="23"/>
      <c r="D10" s="23"/>
      <c r="E10" s="23"/>
      <c r="F10" s="6">
        <v>56627579</v>
      </c>
      <c r="G10" s="6">
        <v>46858805</v>
      </c>
      <c r="H10" s="6">
        <v>41537411.890000001</v>
      </c>
      <c r="I10" s="5">
        <f t="shared" si="0"/>
        <v>88.643771197323545</v>
      </c>
    </row>
    <row r="11" spans="1:9" ht="27" customHeight="1">
      <c r="A11" s="20" t="s">
        <v>45</v>
      </c>
      <c r="B11" s="20"/>
      <c r="C11" s="20"/>
      <c r="D11" s="20"/>
      <c r="E11" s="20"/>
      <c r="F11" s="6">
        <v>12630370</v>
      </c>
      <c r="G11" s="6">
        <v>10472857</v>
      </c>
      <c r="H11" s="6">
        <v>9294516.5600000005</v>
      </c>
      <c r="I11" s="5">
        <f t="shared" si="0"/>
        <v>88.748624754448585</v>
      </c>
    </row>
    <row r="12" spans="1:9" ht="27" customHeight="1">
      <c r="A12" s="21" t="s">
        <v>46</v>
      </c>
      <c r="B12" s="21"/>
      <c r="C12" s="21"/>
      <c r="D12" s="21"/>
      <c r="E12" s="21"/>
      <c r="F12" s="4">
        <v>243726417</v>
      </c>
      <c r="G12" s="4">
        <v>197824990</v>
      </c>
      <c r="H12" s="4">
        <v>154417752.99000001</v>
      </c>
      <c r="I12" s="5">
        <f t="shared" si="0"/>
        <v>78.057758521812644</v>
      </c>
    </row>
    <row r="13" spans="1:9" ht="27" customHeight="1">
      <c r="A13" s="20" t="s">
        <v>47</v>
      </c>
      <c r="B13" s="20"/>
      <c r="C13" s="20"/>
      <c r="D13" s="20"/>
      <c r="E13" s="20"/>
      <c r="F13" s="6">
        <v>4870044</v>
      </c>
      <c r="G13" s="6">
        <v>3784612</v>
      </c>
      <c r="H13" s="6">
        <v>2291753.13</v>
      </c>
      <c r="I13" s="5">
        <f t="shared" si="0"/>
        <v>60.554506776388173</v>
      </c>
    </row>
    <row r="14" spans="1:9" ht="27" customHeight="1">
      <c r="A14" s="20" t="s">
        <v>48</v>
      </c>
      <c r="B14" s="20"/>
      <c r="C14" s="20"/>
      <c r="D14" s="20"/>
      <c r="E14" s="20"/>
      <c r="F14" s="6">
        <v>221272349</v>
      </c>
      <c r="G14" s="6">
        <v>177196379</v>
      </c>
      <c r="H14" s="6">
        <v>136155672.28999999</v>
      </c>
      <c r="I14" s="5">
        <f t="shared" si="0"/>
        <v>76.838857011858011</v>
      </c>
    </row>
    <row r="15" spans="1:9" ht="27" customHeight="1">
      <c r="A15" s="20" t="s">
        <v>49</v>
      </c>
      <c r="B15" s="20"/>
      <c r="C15" s="20"/>
      <c r="D15" s="20"/>
      <c r="E15" s="20"/>
      <c r="F15" s="6">
        <v>126303</v>
      </c>
      <c r="G15" s="6">
        <v>103383</v>
      </c>
      <c r="H15" s="6">
        <v>69644.509999999995</v>
      </c>
      <c r="I15" s="5">
        <f t="shared" si="0"/>
        <v>67.365533985278034</v>
      </c>
    </row>
    <row r="16" spans="1:9" ht="27" customHeight="1">
      <c r="A16" s="22" t="s">
        <v>50</v>
      </c>
      <c r="B16" s="22"/>
      <c r="C16" s="22"/>
      <c r="D16" s="22"/>
      <c r="E16" s="22"/>
      <c r="F16" s="4">
        <v>2652951</v>
      </c>
      <c r="G16" s="4">
        <v>2009846</v>
      </c>
      <c r="H16" s="4">
        <v>1658755.86</v>
      </c>
      <c r="I16" s="5">
        <f t="shared" si="0"/>
        <v>82.531490472404357</v>
      </c>
    </row>
    <row r="17" spans="1:9" ht="27" customHeight="1">
      <c r="A17" s="23" t="s">
        <v>51</v>
      </c>
      <c r="B17" s="23"/>
      <c r="C17" s="23"/>
      <c r="D17" s="23"/>
      <c r="E17" s="23"/>
      <c r="F17" s="6">
        <v>172963</v>
      </c>
      <c r="G17" s="6">
        <v>118012</v>
      </c>
      <c r="H17" s="6">
        <v>112178.43</v>
      </c>
      <c r="I17" s="5">
        <f t="shared" si="0"/>
        <v>95.056799308544896</v>
      </c>
    </row>
    <row r="18" spans="1:9" ht="27" customHeight="1">
      <c r="A18" s="23" t="s">
        <v>52</v>
      </c>
      <c r="B18" s="23"/>
      <c r="C18" s="23"/>
      <c r="D18" s="23"/>
      <c r="E18" s="23"/>
      <c r="F18" s="6">
        <v>249116</v>
      </c>
      <c r="G18" s="6">
        <v>217239</v>
      </c>
      <c r="H18" s="6">
        <v>201641.17</v>
      </c>
      <c r="I18" s="5">
        <f t="shared" si="0"/>
        <v>92.819967869489375</v>
      </c>
    </row>
    <row r="19" spans="1:9" ht="27" customHeight="1">
      <c r="A19" s="23" t="s">
        <v>53</v>
      </c>
      <c r="B19" s="23"/>
      <c r="C19" s="23"/>
      <c r="D19" s="23"/>
      <c r="E19" s="23"/>
      <c r="F19" s="6">
        <v>1127192</v>
      </c>
      <c r="G19" s="6">
        <v>954795</v>
      </c>
      <c r="H19" s="6">
        <v>805094.66</v>
      </c>
      <c r="I19" s="5">
        <f t="shared" si="0"/>
        <v>84.321206122780296</v>
      </c>
    </row>
    <row r="20" spans="1:9" ht="27" customHeight="1">
      <c r="A20" s="23" t="s">
        <v>54</v>
      </c>
      <c r="B20" s="23"/>
      <c r="C20" s="23"/>
      <c r="D20" s="23"/>
      <c r="E20" s="23"/>
      <c r="F20" s="6">
        <v>1067800</v>
      </c>
      <c r="G20" s="6">
        <v>685560</v>
      </c>
      <c r="H20" s="6">
        <v>516192.49</v>
      </c>
      <c r="I20" s="5">
        <f t="shared" si="0"/>
        <v>75.295012836221488</v>
      </c>
    </row>
    <row r="21" spans="1:9" ht="27" customHeight="1">
      <c r="A21" s="23" t="s">
        <v>55</v>
      </c>
      <c r="B21" s="23"/>
      <c r="C21" s="23"/>
      <c r="D21" s="23"/>
      <c r="E21" s="23"/>
      <c r="F21" s="6">
        <v>35880</v>
      </c>
      <c r="G21" s="6">
        <v>34240</v>
      </c>
      <c r="H21" s="6">
        <v>23649.11</v>
      </c>
      <c r="I21" s="5">
        <f t="shared" si="0"/>
        <v>69.068662383177568</v>
      </c>
    </row>
    <row r="22" spans="1:9" ht="27" customHeight="1">
      <c r="A22" s="22" t="s">
        <v>56</v>
      </c>
      <c r="B22" s="22"/>
      <c r="C22" s="22"/>
      <c r="D22" s="22"/>
      <c r="E22" s="22"/>
      <c r="F22" s="4">
        <v>14804770</v>
      </c>
      <c r="G22" s="4">
        <v>14730770</v>
      </c>
      <c r="H22" s="4">
        <v>14241927.199999999</v>
      </c>
      <c r="I22" s="5">
        <f t="shared" si="0"/>
        <v>96.681485081906786</v>
      </c>
    </row>
    <row r="23" spans="1:9" ht="27" customHeight="1">
      <c r="A23" s="23" t="s">
        <v>57</v>
      </c>
      <c r="B23" s="23"/>
      <c r="C23" s="23"/>
      <c r="D23" s="23"/>
      <c r="E23" s="23"/>
      <c r="F23" s="6">
        <v>14804770</v>
      </c>
      <c r="G23" s="6">
        <v>14730770</v>
      </c>
      <c r="H23" s="6">
        <v>14241927.199999999</v>
      </c>
      <c r="I23" s="5">
        <f t="shared" si="0"/>
        <v>96.681485081906786</v>
      </c>
    </row>
    <row r="24" spans="1:9" ht="27" customHeight="1">
      <c r="A24" s="21" t="s">
        <v>58</v>
      </c>
      <c r="B24" s="21"/>
      <c r="C24" s="21"/>
      <c r="D24" s="21"/>
      <c r="E24" s="21"/>
      <c r="F24" s="4">
        <v>4221750</v>
      </c>
      <c r="G24" s="4">
        <v>3786738</v>
      </c>
      <c r="H24" s="4">
        <v>1787653.33</v>
      </c>
      <c r="I24" s="5">
        <f t="shared" si="0"/>
        <v>47.208265530913415</v>
      </c>
    </row>
    <row r="25" spans="1:9" ht="27" customHeight="1">
      <c r="A25" s="20" t="s">
        <v>59</v>
      </c>
      <c r="B25" s="20"/>
      <c r="C25" s="20"/>
      <c r="D25" s="20"/>
      <c r="E25" s="20"/>
      <c r="F25" s="6">
        <v>4221750</v>
      </c>
      <c r="G25" s="6">
        <v>3786738</v>
      </c>
      <c r="H25" s="6">
        <v>1787653.33</v>
      </c>
      <c r="I25" s="5">
        <f t="shared" si="0"/>
        <v>47.208265530913415</v>
      </c>
    </row>
    <row r="26" spans="1:9" ht="27" customHeight="1">
      <c r="A26" s="21" t="s">
        <v>60</v>
      </c>
      <c r="B26" s="21"/>
      <c r="C26" s="21"/>
      <c r="D26" s="21"/>
      <c r="E26" s="21"/>
      <c r="F26" s="4">
        <v>339000</v>
      </c>
      <c r="G26" s="4">
        <v>20000</v>
      </c>
      <c r="H26" s="8"/>
      <c r="I26" s="5">
        <f t="shared" si="0"/>
        <v>0</v>
      </c>
    </row>
    <row r="27" spans="1:9" ht="27" customHeight="1">
      <c r="A27" s="20" t="s">
        <v>61</v>
      </c>
      <c r="B27" s="20"/>
      <c r="C27" s="20"/>
      <c r="D27" s="20"/>
      <c r="E27" s="20"/>
      <c r="F27" s="6">
        <v>339000</v>
      </c>
      <c r="G27" s="6">
        <v>20000</v>
      </c>
      <c r="H27" s="7"/>
      <c r="I27" s="5">
        <f t="shared" si="0"/>
        <v>0</v>
      </c>
    </row>
    <row r="28" spans="1:9" ht="27" customHeight="1">
      <c r="A28" s="19" t="s">
        <v>62</v>
      </c>
      <c r="B28" s="19"/>
      <c r="C28" s="19"/>
      <c r="D28" s="19"/>
      <c r="E28" s="19"/>
      <c r="F28" s="6">
        <v>2599800</v>
      </c>
      <c r="G28" s="6">
        <v>2516800</v>
      </c>
      <c r="H28" s="6">
        <v>2122588.7200000002</v>
      </c>
      <c r="I28" s="5">
        <f t="shared" si="0"/>
        <v>84.336805467260021</v>
      </c>
    </row>
    <row r="29" spans="1:9" ht="27" customHeight="1">
      <c r="A29" s="24" t="s">
        <v>63</v>
      </c>
      <c r="B29" s="24"/>
      <c r="C29" s="24"/>
      <c r="D29" s="24"/>
      <c r="E29" s="24"/>
      <c r="F29" s="4">
        <v>192214210</v>
      </c>
      <c r="G29" s="4">
        <v>172203018</v>
      </c>
      <c r="H29" s="4">
        <v>32308365.93</v>
      </c>
      <c r="I29" s="5">
        <f t="shared" si="0"/>
        <v>18.761788443219967</v>
      </c>
    </row>
    <row r="30" spans="1:9" ht="27" customHeight="1">
      <c r="A30" s="21" t="s">
        <v>64</v>
      </c>
      <c r="B30" s="21"/>
      <c r="C30" s="21"/>
      <c r="D30" s="21"/>
      <c r="E30" s="21"/>
      <c r="F30" s="4">
        <v>156264210</v>
      </c>
      <c r="G30" s="4">
        <v>140703018</v>
      </c>
      <c r="H30" s="4">
        <v>1208365.93</v>
      </c>
      <c r="I30" s="5">
        <f t="shared" si="0"/>
        <v>0.85880597813474036</v>
      </c>
    </row>
    <row r="31" spans="1:9" ht="27" customHeight="1">
      <c r="A31" s="20" t="s">
        <v>65</v>
      </c>
      <c r="B31" s="20"/>
      <c r="C31" s="20"/>
      <c r="D31" s="20"/>
      <c r="E31" s="20"/>
      <c r="F31" s="6">
        <v>154155410</v>
      </c>
      <c r="G31" s="6">
        <v>139703018</v>
      </c>
      <c r="H31" s="6">
        <v>1208365.93</v>
      </c>
      <c r="I31" s="5">
        <f t="shared" si="0"/>
        <v>0.86495334696348514</v>
      </c>
    </row>
    <row r="32" spans="1:9" ht="27" customHeight="1">
      <c r="A32" s="22" t="s">
        <v>66</v>
      </c>
      <c r="B32" s="22"/>
      <c r="C32" s="22"/>
      <c r="D32" s="22"/>
      <c r="E32" s="22"/>
      <c r="F32" s="4">
        <v>2108800</v>
      </c>
      <c r="G32" s="4">
        <v>1000000</v>
      </c>
      <c r="H32" s="8"/>
      <c r="I32" s="5">
        <f t="shared" si="0"/>
        <v>0</v>
      </c>
    </row>
    <row r="33" spans="1:9" ht="27" customHeight="1">
      <c r="A33" s="23" t="s">
        <v>67</v>
      </c>
      <c r="B33" s="23"/>
      <c r="C33" s="23"/>
      <c r="D33" s="23"/>
      <c r="E33" s="23"/>
      <c r="F33" s="6">
        <v>2108800</v>
      </c>
      <c r="G33" s="6">
        <v>1000000</v>
      </c>
      <c r="H33" s="7"/>
      <c r="I33" s="5">
        <f t="shared" si="0"/>
        <v>0</v>
      </c>
    </row>
    <row r="34" spans="1:9" ht="27" customHeight="1">
      <c r="A34" s="21" t="s">
        <v>68</v>
      </c>
      <c r="B34" s="21"/>
      <c r="C34" s="21"/>
      <c r="D34" s="21"/>
      <c r="E34" s="21"/>
      <c r="F34" s="4">
        <v>35950000</v>
      </c>
      <c r="G34" s="4">
        <v>31500000</v>
      </c>
      <c r="H34" s="4">
        <v>31100000</v>
      </c>
      <c r="I34" s="5">
        <f t="shared" si="0"/>
        <v>98.730158730158735</v>
      </c>
    </row>
    <row r="35" spans="1:9" ht="27" customHeight="1">
      <c r="A35" s="20" t="s">
        <v>69</v>
      </c>
      <c r="B35" s="20"/>
      <c r="C35" s="20"/>
      <c r="D35" s="20"/>
      <c r="E35" s="20"/>
      <c r="F35" s="6">
        <v>25600000</v>
      </c>
      <c r="G35" s="6">
        <v>25500000</v>
      </c>
      <c r="H35" s="6">
        <v>25100000</v>
      </c>
      <c r="I35" s="5">
        <f t="shared" si="0"/>
        <v>98.431372549019599</v>
      </c>
    </row>
    <row r="36" spans="1:9" ht="27" customHeight="1">
      <c r="A36" s="20" t="s">
        <v>70</v>
      </c>
      <c r="B36" s="20"/>
      <c r="C36" s="20"/>
      <c r="D36" s="20"/>
      <c r="E36" s="20"/>
      <c r="F36" s="6">
        <v>10350000</v>
      </c>
      <c r="G36" s="6">
        <v>6000000</v>
      </c>
      <c r="H36" s="6">
        <v>6000000</v>
      </c>
      <c r="I36" s="5">
        <f t="shared" si="0"/>
        <v>100</v>
      </c>
    </row>
    <row r="37" spans="1:9" ht="27" customHeight="1">
      <c r="A37" s="15" t="s">
        <v>16</v>
      </c>
      <c r="B37" s="15"/>
      <c r="C37" s="15"/>
      <c r="D37" s="15"/>
      <c r="E37" s="15"/>
      <c r="F37" s="4">
        <v>1976531360.3599999</v>
      </c>
      <c r="G37" s="4">
        <v>1617506461.3599999</v>
      </c>
      <c r="H37" s="4">
        <v>1336352602.5999999</v>
      </c>
      <c r="I37" s="5">
        <f t="shared" si="0"/>
        <v>82.618068893301</v>
      </c>
    </row>
    <row r="38" spans="1:9" ht="27" customHeight="1">
      <c r="A38" s="24" t="s">
        <v>41</v>
      </c>
      <c r="B38" s="24"/>
      <c r="C38" s="24"/>
      <c r="D38" s="24"/>
      <c r="E38" s="24"/>
      <c r="F38" s="4">
        <v>1955998991.3599999</v>
      </c>
      <c r="G38" s="4">
        <v>1597633992.3599999</v>
      </c>
      <c r="H38" s="4">
        <v>1328850534.5</v>
      </c>
      <c r="I38" s="5">
        <f t="shared" si="0"/>
        <v>83.176155543425992</v>
      </c>
    </row>
    <row r="39" spans="1:9" ht="27" customHeight="1">
      <c r="A39" s="21" t="s">
        <v>42</v>
      </c>
      <c r="B39" s="21"/>
      <c r="C39" s="21"/>
      <c r="D39" s="21"/>
      <c r="E39" s="21"/>
      <c r="F39" s="4">
        <v>1653249670.96</v>
      </c>
      <c r="G39" s="4">
        <v>1366896151.96</v>
      </c>
      <c r="H39" s="4">
        <v>1180334763.6700001</v>
      </c>
      <c r="I39" s="5">
        <f t="shared" si="0"/>
        <v>86.351458519911077</v>
      </c>
    </row>
    <row r="40" spans="1:9" ht="27" customHeight="1">
      <c r="A40" s="22" t="s">
        <v>43</v>
      </c>
      <c r="B40" s="22"/>
      <c r="C40" s="22"/>
      <c r="D40" s="22"/>
      <c r="E40" s="22"/>
      <c r="F40" s="4">
        <v>1353102599</v>
      </c>
      <c r="G40" s="4">
        <v>1118352917</v>
      </c>
      <c r="H40" s="4">
        <v>965449862.77999997</v>
      </c>
      <c r="I40" s="5">
        <f t="shared" si="0"/>
        <v>86.327835167617309</v>
      </c>
    </row>
    <row r="41" spans="1:9" ht="27" customHeight="1">
      <c r="A41" s="23" t="s">
        <v>44</v>
      </c>
      <c r="B41" s="23"/>
      <c r="C41" s="23"/>
      <c r="D41" s="23"/>
      <c r="E41" s="23"/>
      <c r="F41" s="6">
        <v>1353102599</v>
      </c>
      <c r="G41" s="6">
        <v>1118352917</v>
      </c>
      <c r="H41" s="6">
        <v>965449862.77999997</v>
      </c>
      <c r="I41" s="5">
        <f t="shared" si="0"/>
        <v>86.327835167617309</v>
      </c>
    </row>
    <row r="42" spans="1:9" ht="27" customHeight="1">
      <c r="A42" s="20" t="s">
        <v>45</v>
      </c>
      <c r="B42" s="20"/>
      <c r="C42" s="20"/>
      <c r="D42" s="20"/>
      <c r="E42" s="20"/>
      <c r="F42" s="6">
        <v>300147071.95999998</v>
      </c>
      <c r="G42" s="6">
        <v>248543234.96000001</v>
      </c>
      <c r="H42" s="6">
        <v>214884900.88999999</v>
      </c>
      <c r="I42" s="5">
        <f t="shared" si="0"/>
        <v>86.457754895072114</v>
      </c>
    </row>
    <row r="43" spans="1:9" ht="27" customHeight="1">
      <c r="A43" s="21" t="s">
        <v>46</v>
      </c>
      <c r="B43" s="21"/>
      <c r="C43" s="21"/>
      <c r="D43" s="21"/>
      <c r="E43" s="21"/>
      <c r="F43" s="4">
        <v>266287027.40000001</v>
      </c>
      <c r="G43" s="4">
        <v>200282338.40000001</v>
      </c>
      <c r="H43" s="4">
        <v>125634181.62</v>
      </c>
      <c r="I43" s="5">
        <f t="shared" si="0"/>
        <v>62.728537435530562</v>
      </c>
    </row>
    <row r="44" spans="1:9" ht="27" customHeight="1">
      <c r="A44" s="20" t="s">
        <v>47</v>
      </c>
      <c r="B44" s="20"/>
      <c r="C44" s="20"/>
      <c r="D44" s="20"/>
      <c r="E44" s="20"/>
      <c r="F44" s="6">
        <v>26909089.399999999</v>
      </c>
      <c r="G44" s="6">
        <v>24945946.399999999</v>
      </c>
      <c r="H44" s="6">
        <v>3125626.09</v>
      </c>
      <c r="I44" s="5">
        <f t="shared" si="0"/>
        <v>12.529595148973783</v>
      </c>
    </row>
    <row r="45" spans="1:9" ht="27" customHeight="1">
      <c r="A45" s="20" t="s">
        <v>71</v>
      </c>
      <c r="B45" s="20"/>
      <c r="C45" s="20"/>
      <c r="D45" s="20"/>
      <c r="E45" s="20"/>
      <c r="F45" s="6">
        <v>333691</v>
      </c>
      <c r="G45" s="6">
        <v>330248</v>
      </c>
      <c r="H45" s="6">
        <v>70528.2</v>
      </c>
      <c r="I45" s="5">
        <f t="shared" si="0"/>
        <v>21.356132361134662</v>
      </c>
    </row>
    <row r="46" spans="1:9" ht="27" customHeight="1">
      <c r="A46" s="20" t="s">
        <v>72</v>
      </c>
      <c r="B46" s="20"/>
      <c r="C46" s="20"/>
      <c r="D46" s="20"/>
      <c r="E46" s="20"/>
      <c r="F46" s="6">
        <v>80599271</v>
      </c>
      <c r="G46" s="6">
        <v>51188632</v>
      </c>
      <c r="H46" s="6">
        <v>34096184.210000001</v>
      </c>
      <c r="I46" s="5">
        <f t="shared" si="0"/>
        <v>66.60889904227173</v>
      </c>
    </row>
    <row r="47" spans="1:9" ht="27" customHeight="1">
      <c r="A47" s="20" t="s">
        <v>48</v>
      </c>
      <c r="B47" s="20"/>
      <c r="C47" s="20"/>
      <c r="D47" s="20"/>
      <c r="E47" s="20"/>
      <c r="F47" s="6">
        <v>50197786</v>
      </c>
      <c r="G47" s="6">
        <v>32786045</v>
      </c>
      <c r="H47" s="6">
        <v>13450097.189999999</v>
      </c>
      <c r="I47" s="5">
        <f t="shared" si="0"/>
        <v>41.023847768158674</v>
      </c>
    </row>
    <row r="48" spans="1:9" ht="27" customHeight="1">
      <c r="A48" s="20" t="s">
        <v>49</v>
      </c>
      <c r="B48" s="20"/>
      <c r="C48" s="20"/>
      <c r="D48" s="20"/>
      <c r="E48" s="20"/>
      <c r="F48" s="6">
        <v>71600</v>
      </c>
      <c r="G48" s="6">
        <v>71600</v>
      </c>
      <c r="H48" s="6">
        <v>8397.91</v>
      </c>
      <c r="I48" s="5">
        <f t="shared" si="0"/>
        <v>11.728924581005588</v>
      </c>
    </row>
    <row r="49" spans="1:9" ht="27" customHeight="1">
      <c r="A49" s="22" t="s">
        <v>50</v>
      </c>
      <c r="B49" s="22"/>
      <c r="C49" s="22"/>
      <c r="D49" s="22"/>
      <c r="E49" s="22"/>
      <c r="F49" s="4">
        <v>99126983</v>
      </c>
      <c r="G49" s="4">
        <v>83014193</v>
      </c>
      <c r="H49" s="4">
        <v>70376842.439999998</v>
      </c>
      <c r="I49" s="5">
        <f t="shared" si="0"/>
        <v>84.77687958732551</v>
      </c>
    </row>
    <row r="50" spans="1:9" ht="27" customHeight="1">
      <c r="A50" s="23" t="s">
        <v>51</v>
      </c>
      <c r="B50" s="23"/>
      <c r="C50" s="23"/>
      <c r="D50" s="23"/>
      <c r="E50" s="23"/>
      <c r="F50" s="6">
        <v>61687667</v>
      </c>
      <c r="G50" s="6">
        <v>50984197</v>
      </c>
      <c r="H50" s="6">
        <v>46009881.799999997</v>
      </c>
      <c r="I50" s="5">
        <f t="shared" si="0"/>
        <v>90.243417582903191</v>
      </c>
    </row>
    <row r="51" spans="1:9" ht="27" customHeight="1">
      <c r="A51" s="23" t="s">
        <v>52</v>
      </c>
      <c r="B51" s="23"/>
      <c r="C51" s="23"/>
      <c r="D51" s="23"/>
      <c r="E51" s="23"/>
      <c r="F51" s="6">
        <v>5269630</v>
      </c>
      <c r="G51" s="6">
        <v>4951952</v>
      </c>
      <c r="H51" s="6">
        <v>4102158.07</v>
      </c>
      <c r="I51" s="5">
        <f t="shared" si="0"/>
        <v>82.839213102227163</v>
      </c>
    </row>
    <row r="52" spans="1:9" ht="27" customHeight="1">
      <c r="A52" s="23" t="s">
        <v>53</v>
      </c>
      <c r="B52" s="23"/>
      <c r="C52" s="23"/>
      <c r="D52" s="23"/>
      <c r="E52" s="23"/>
      <c r="F52" s="6">
        <v>19427117</v>
      </c>
      <c r="G52" s="6">
        <v>17192112</v>
      </c>
      <c r="H52" s="6">
        <v>13403585.4</v>
      </c>
      <c r="I52" s="5">
        <f t="shared" si="0"/>
        <v>77.963576551851219</v>
      </c>
    </row>
    <row r="53" spans="1:9" ht="27" customHeight="1">
      <c r="A53" s="23" t="s">
        <v>54</v>
      </c>
      <c r="B53" s="23"/>
      <c r="C53" s="23"/>
      <c r="D53" s="23"/>
      <c r="E53" s="23"/>
      <c r="F53" s="6">
        <v>3789428</v>
      </c>
      <c r="G53" s="6">
        <v>3029368</v>
      </c>
      <c r="H53" s="6">
        <v>2672873.14</v>
      </c>
      <c r="I53" s="5">
        <f t="shared" si="0"/>
        <v>88.232038497798882</v>
      </c>
    </row>
    <row r="54" spans="1:9" ht="27" customHeight="1">
      <c r="A54" s="23" t="s">
        <v>55</v>
      </c>
      <c r="B54" s="23"/>
      <c r="C54" s="23"/>
      <c r="D54" s="23"/>
      <c r="E54" s="23"/>
      <c r="F54" s="6">
        <v>5301396</v>
      </c>
      <c r="G54" s="6">
        <v>3966873</v>
      </c>
      <c r="H54" s="6">
        <v>1600348.43</v>
      </c>
      <c r="I54" s="5">
        <f t="shared" si="0"/>
        <v>40.342819898696028</v>
      </c>
    </row>
    <row r="55" spans="1:9" ht="27" customHeight="1">
      <c r="A55" s="23" t="s">
        <v>73</v>
      </c>
      <c r="B55" s="23"/>
      <c r="C55" s="23"/>
      <c r="D55" s="23"/>
      <c r="E55" s="23"/>
      <c r="F55" s="6">
        <v>3651745</v>
      </c>
      <c r="G55" s="6">
        <v>2889691</v>
      </c>
      <c r="H55" s="6">
        <v>2587995.6</v>
      </c>
      <c r="I55" s="5">
        <f t="shared" si="0"/>
        <v>89.559596510491957</v>
      </c>
    </row>
    <row r="56" spans="1:9" ht="27" customHeight="1">
      <c r="A56" s="22" t="s">
        <v>56</v>
      </c>
      <c r="B56" s="22"/>
      <c r="C56" s="22"/>
      <c r="D56" s="22"/>
      <c r="E56" s="22"/>
      <c r="F56" s="4">
        <v>9048607</v>
      </c>
      <c r="G56" s="4">
        <v>7945674</v>
      </c>
      <c r="H56" s="4">
        <v>4506505.58</v>
      </c>
      <c r="I56" s="5">
        <f t="shared" si="0"/>
        <v>56.716467098952208</v>
      </c>
    </row>
    <row r="57" spans="1:9" ht="27" customHeight="1">
      <c r="A57" s="23" t="s">
        <v>57</v>
      </c>
      <c r="B57" s="23"/>
      <c r="C57" s="23"/>
      <c r="D57" s="23"/>
      <c r="E57" s="23"/>
      <c r="F57" s="6">
        <v>9048607</v>
      </c>
      <c r="G57" s="6">
        <v>7945674</v>
      </c>
      <c r="H57" s="6">
        <v>4506505.58</v>
      </c>
      <c r="I57" s="5">
        <f t="shared" si="0"/>
        <v>56.716467098952208</v>
      </c>
    </row>
    <row r="58" spans="1:9" ht="27" customHeight="1">
      <c r="A58" s="21" t="s">
        <v>58</v>
      </c>
      <c r="B58" s="21"/>
      <c r="C58" s="21"/>
      <c r="D58" s="21"/>
      <c r="E58" s="21"/>
      <c r="F58" s="4">
        <v>1746120</v>
      </c>
      <c r="G58" s="4">
        <v>1746120</v>
      </c>
      <c r="H58" s="4">
        <v>179145.7</v>
      </c>
      <c r="I58" s="5">
        <f t="shared" si="0"/>
        <v>10.259644239800243</v>
      </c>
    </row>
    <row r="59" spans="1:9" ht="27" customHeight="1">
      <c r="A59" s="20" t="s">
        <v>59</v>
      </c>
      <c r="B59" s="20"/>
      <c r="C59" s="20"/>
      <c r="D59" s="20"/>
      <c r="E59" s="20"/>
      <c r="F59" s="6">
        <v>1746120</v>
      </c>
      <c r="G59" s="6">
        <v>1746120</v>
      </c>
      <c r="H59" s="6">
        <v>179145.7</v>
      </c>
      <c r="I59" s="5">
        <f t="shared" si="0"/>
        <v>10.259644239800243</v>
      </c>
    </row>
    <row r="60" spans="1:9" ht="27" customHeight="1">
      <c r="A60" s="21" t="s">
        <v>60</v>
      </c>
      <c r="B60" s="21"/>
      <c r="C60" s="21"/>
      <c r="D60" s="21"/>
      <c r="E60" s="21"/>
      <c r="F60" s="4">
        <v>34522801</v>
      </c>
      <c r="G60" s="4">
        <v>28558537</v>
      </c>
      <c r="H60" s="4">
        <v>22611360.719999999</v>
      </c>
      <c r="I60" s="5">
        <f t="shared" si="0"/>
        <v>79.175486895564703</v>
      </c>
    </row>
    <row r="61" spans="1:9" ht="27" customHeight="1">
      <c r="A61" s="20" t="s">
        <v>74</v>
      </c>
      <c r="B61" s="20"/>
      <c r="C61" s="20"/>
      <c r="D61" s="20"/>
      <c r="E61" s="20"/>
      <c r="F61" s="6">
        <v>25275991</v>
      </c>
      <c r="G61" s="6">
        <v>21297173</v>
      </c>
      <c r="H61" s="6">
        <v>18731183.219999999</v>
      </c>
      <c r="I61" s="5">
        <f t="shared" si="0"/>
        <v>87.951500511358944</v>
      </c>
    </row>
    <row r="62" spans="1:9" ht="27" customHeight="1">
      <c r="A62" s="20" t="s">
        <v>61</v>
      </c>
      <c r="B62" s="20"/>
      <c r="C62" s="20"/>
      <c r="D62" s="20"/>
      <c r="E62" s="20"/>
      <c r="F62" s="6">
        <v>9246810</v>
      </c>
      <c r="G62" s="6">
        <v>7261364</v>
      </c>
      <c r="H62" s="6">
        <v>3880177.5</v>
      </c>
      <c r="I62" s="5">
        <f t="shared" si="0"/>
        <v>53.435931596322675</v>
      </c>
    </row>
    <row r="63" spans="1:9" ht="27" customHeight="1">
      <c r="A63" s="19" t="s">
        <v>62</v>
      </c>
      <c r="B63" s="19"/>
      <c r="C63" s="19"/>
      <c r="D63" s="19"/>
      <c r="E63" s="19"/>
      <c r="F63" s="6">
        <v>193372</v>
      </c>
      <c r="G63" s="6">
        <v>150845</v>
      </c>
      <c r="H63" s="6">
        <v>91082.79</v>
      </c>
      <c r="I63" s="5">
        <f t="shared" si="0"/>
        <v>60.381709702011996</v>
      </c>
    </row>
    <row r="64" spans="1:9" ht="27" customHeight="1">
      <c r="A64" s="24" t="s">
        <v>63</v>
      </c>
      <c r="B64" s="24"/>
      <c r="C64" s="24"/>
      <c r="D64" s="24"/>
      <c r="E64" s="24"/>
      <c r="F64" s="4">
        <v>20532369</v>
      </c>
      <c r="G64" s="4">
        <v>19872469</v>
      </c>
      <c r="H64" s="4">
        <v>7502068.0999999996</v>
      </c>
      <c r="I64" s="5">
        <f t="shared" si="0"/>
        <v>37.751062034616837</v>
      </c>
    </row>
    <row r="65" spans="1:9" ht="27" customHeight="1">
      <c r="A65" s="21" t="s">
        <v>64</v>
      </c>
      <c r="B65" s="21"/>
      <c r="C65" s="21"/>
      <c r="D65" s="21"/>
      <c r="E65" s="21"/>
      <c r="F65" s="4">
        <v>10849605</v>
      </c>
      <c r="G65" s="4">
        <v>10189705</v>
      </c>
      <c r="H65" s="4">
        <v>6504510.46</v>
      </c>
      <c r="I65" s="5">
        <f t="shared" si="0"/>
        <v>63.834139064869888</v>
      </c>
    </row>
    <row r="66" spans="1:9" ht="27" customHeight="1">
      <c r="A66" s="20" t="s">
        <v>65</v>
      </c>
      <c r="B66" s="20"/>
      <c r="C66" s="20"/>
      <c r="D66" s="20"/>
      <c r="E66" s="20"/>
      <c r="F66" s="6">
        <v>3033163</v>
      </c>
      <c r="G66" s="6">
        <v>3033163</v>
      </c>
      <c r="H66" s="6">
        <v>90242</v>
      </c>
      <c r="I66" s="5">
        <f t="shared" si="0"/>
        <v>2.9751780567018651</v>
      </c>
    </row>
    <row r="67" spans="1:9" ht="27" customHeight="1">
      <c r="A67" s="22" t="s">
        <v>75</v>
      </c>
      <c r="B67" s="22"/>
      <c r="C67" s="22"/>
      <c r="D67" s="22"/>
      <c r="E67" s="22"/>
      <c r="F67" s="4">
        <v>7816442</v>
      </c>
      <c r="G67" s="4">
        <v>7156542</v>
      </c>
      <c r="H67" s="4">
        <v>6414268.46</v>
      </c>
      <c r="I67" s="5">
        <f t="shared" si="0"/>
        <v>89.628041867147573</v>
      </c>
    </row>
    <row r="68" spans="1:9" ht="27" customHeight="1">
      <c r="A68" s="23" t="s">
        <v>76</v>
      </c>
      <c r="B68" s="23"/>
      <c r="C68" s="23"/>
      <c r="D68" s="23"/>
      <c r="E68" s="23"/>
      <c r="F68" s="6">
        <v>7816442</v>
      </c>
      <c r="G68" s="6">
        <v>7156542</v>
      </c>
      <c r="H68" s="6">
        <v>6414268.46</v>
      </c>
      <c r="I68" s="5">
        <f t="shared" si="0"/>
        <v>89.628041867147573</v>
      </c>
    </row>
    <row r="69" spans="1:9" ht="27" customHeight="1">
      <c r="A69" s="21" t="s">
        <v>68</v>
      </c>
      <c r="B69" s="21"/>
      <c r="C69" s="21"/>
      <c r="D69" s="21"/>
      <c r="E69" s="21"/>
      <c r="F69" s="4">
        <v>9682764</v>
      </c>
      <c r="G69" s="4">
        <v>9682764</v>
      </c>
      <c r="H69" s="4">
        <v>997557.64</v>
      </c>
      <c r="I69" s="5">
        <f t="shared" si="0"/>
        <v>10.302405800657747</v>
      </c>
    </row>
    <row r="70" spans="1:9" ht="27" customHeight="1">
      <c r="A70" s="20" t="s">
        <v>69</v>
      </c>
      <c r="B70" s="20"/>
      <c r="C70" s="20"/>
      <c r="D70" s="20"/>
      <c r="E70" s="20"/>
      <c r="F70" s="6">
        <v>5780976</v>
      </c>
      <c r="G70" s="6">
        <v>5780976</v>
      </c>
      <c r="H70" s="6">
        <v>997557.64</v>
      </c>
      <c r="I70" s="5">
        <f t="shared" si="0"/>
        <v>17.255868905181408</v>
      </c>
    </row>
    <row r="71" spans="1:9" ht="27" customHeight="1">
      <c r="A71" s="20" t="s">
        <v>70</v>
      </c>
      <c r="B71" s="20"/>
      <c r="C71" s="20"/>
      <c r="D71" s="20"/>
      <c r="E71" s="20"/>
      <c r="F71" s="6">
        <v>3901788</v>
      </c>
      <c r="G71" s="6">
        <v>3901788</v>
      </c>
      <c r="H71" s="7"/>
      <c r="I71" s="5">
        <f t="shared" ref="I71:I134" si="1">SUM(H71)/G71*100</f>
        <v>0</v>
      </c>
    </row>
    <row r="72" spans="1:9" ht="27" customHeight="1">
      <c r="A72" s="15" t="s">
        <v>18</v>
      </c>
      <c r="B72" s="15"/>
      <c r="C72" s="15"/>
      <c r="D72" s="15"/>
      <c r="E72" s="15"/>
      <c r="F72" s="4">
        <v>147929080.75999999</v>
      </c>
      <c r="G72" s="4">
        <v>111220201.76000001</v>
      </c>
      <c r="H72" s="4">
        <v>94828823.959999993</v>
      </c>
      <c r="I72" s="5">
        <f t="shared" si="1"/>
        <v>85.262229756271566</v>
      </c>
    </row>
    <row r="73" spans="1:9" ht="27" customHeight="1">
      <c r="A73" s="24" t="s">
        <v>41</v>
      </c>
      <c r="B73" s="24"/>
      <c r="C73" s="24"/>
      <c r="D73" s="24"/>
      <c r="E73" s="24"/>
      <c r="F73" s="4">
        <v>111022000</v>
      </c>
      <c r="G73" s="4">
        <v>88444761</v>
      </c>
      <c r="H73" s="4">
        <v>76558021.549999997</v>
      </c>
      <c r="I73" s="5">
        <f t="shared" si="1"/>
        <v>86.560267317585939</v>
      </c>
    </row>
    <row r="74" spans="1:9" ht="27" customHeight="1">
      <c r="A74" s="21" t="s">
        <v>42</v>
      </c>
      <c r="B74" s="21"/>
      <c r="C74" s="21"/>
      <c r="D74" s="21"/>
      <c r="E74" s="21"/>
      <c r="F74" s="4">
        <v>4446590</v>
      </c>
      <c r="G74" s="4">
        <v>3751190</v>
      </c>
      <c r="H74" s="4">
        <v>3271095.69</v>
      </c>
      <c r="I74" s="5">
        <f t="shared" si="1"/>
        <v>87.201546442595543</v>
      </c>
    </row>
    <row r="75" spans="1:9" ht="27" customHeight="1">
      <c r="A75" s="22" t="s">
        <v>43</v>
      </c>
      <c r="B75" s="22"/>
      <c r="C75" s="22"/>
      <c r="D75" s="22"/>
      <c r="E75" s="22"/>
      <c r="F75" s="4">
        <v>3654500</v>
      </c>
      <c r="G75" s="4">
        <v>3084500</v>
      </c>
      <c r="H75" s="4">
        <v>2761765.79</v>
      </c>
      <c r="I75" s="5">
        <f t="shared" si="1"/>
        <v>89.536903550008105</v>
      </c>
    </row>
    <row r="76" spans="1:9" ht="27" customHeight="1">
      <c r="A76" s="23" t="s">
        <v>44</v>
      </c>
      <c r="B76" s="23"/>
      <c r="C76" s="23"/>
      <c r="D76" s="23"/>
      <c r="E76" s="23"/>
      <c r="F76" s="6">
        <v>3654500</v>
      </c>
      <c r="G76" s="6">
        <v>3084500</v>
      </c>
      <c r="H76" s="6">
        <v>2761765.79</v>
      </c>
      <c r="I76" s="5">
        <f t="shared" si="1"/>
        <v>89.536903550008105</v>
      </c>
    </row>
    <row r="77" spans="1:9" ht="27" customHeight="1">
      <c r="A77" s="20" t="s">
        <v>45</v>
      </c>
      <c r="B77" s="20"/>
      <c r="C77" s="20"/>
      <c r="D77" s="20"/>
      <c r="E77" s="20"/>
      <c r="F77" s="6">
        <v>792090</v>
      </c>
      <c r="G77" s="6">
        <v>666690</v>
      </c>
      <c r="H77" s="6">
        <v>509329.9</v>
      </c>
      <c r="I77" s="5">
        <f t="shared" si="1"/>
        <v>76.3968111116111</v>
      </c>
    </row>
    <row r="78" spans="1:9" ht="27" customHeight="1">
      <c r="A78" s="21" t="s">
        <v>46</v>
      </c>
      <c r="B78" s="21"/>
      <c r="C78" s="21"/>
      <c r="D78" s="21"/>
      <c r="E78" s="21"/>
      <c r="F78" s="4">
        <v>485637</v>
      </c>
      <c r="G78" s="4">
        <v>419217</v>
      </c>
      <c r="H78" s="4">
        <v>279929.5</v>
      </c>
      <c r="I78" s="5">
        <f t="shared" si="1"/>
        <v>66.774367451701622</v>
      </c>
    </row>
    <row r="79" spans="1:9" ht="27" customHeight="1">
      <c r="A79" s="20" t="s">
        <v>47</v>
      </c>
      <c r="B79" s="20"/>
      <c r="C79" s="20"/>
      <c r="D79" s="20"/>
      <c r="E79" s="20"/>
      <c r="F79" s="6">
        <v>99600</v>
      </c>
      <c r="G79" s="6">
        <v>95600</v>
      </c>
      <c r="H79" s="6">
        <v>53890</v>
      </c>
      <c r="I79" s="5">
        <f t="shared" si="1"/>
        <v>56.370292887029294</v>
      </c>
    </row>
    <row r="80" spans="1:9" ht="27" customHeight="1">
      <c r="A80" s="20" t="s">
        <v>48</v>
      </c>
      <c r="B80" s="20"/>
      <c r="C80" s="20"/>
      <c r="D80" s="20"/>
      <c r="E80" s="20"/>
      <c r="F80" s="6">
        <v>272921</v>
      </c>
      <c r="G80" s="6">
        <v>240421</v>
      </c>
      <c r="H80" s="6">
        <v>163199.4</v>
      </c>
      <c r="I80" s="5">
        <f t="shared" si="1"/>
        <v>67.880675980883538</v>
      </c>
    </row>
    <row r="81" spans="1:9" ht="27" customHeight="1">
      <c r="A81" s="20" t="s">
        <v>49</v>
      </c>
      <c r="B81" s="20"/>
      <c r="C81" s="20"/>
      <c r="D81" s="20"/>
      <c r="E81" s="20"/>
      <c r="F81" s="6">
        <v>10440</v>
      </c>
      <c r="G81" s="6">
        <v>10440</v>
      </c>
      <c r="H81" s="7"/>
      <c r="I81" s="5">
        <f t="shared" si="1"/>
        <v>0</v>
      </c>
    </row>
    <row r="82" spans="1:9" ht="27" customHeight="1">
      <c r="A82" s="22" t="s">
        <v>50</v>
      </c>
      <c r="B82" s="22"/>
      <c r="C82" s="22"/>
      <c r="D82" s="22"/>
      <c r="E82" s="22"/>
      <c r="F82" s="4">
        <v>102676</v>
      </c>
      <c r="G82" s="4">
        <v>72756</v>
      </c>
      <c r="H82" s="4">
        <v>62840.1</v>
      </c>
      <c r="I82" s="5">
        <f t="shared" si="1"/>
        <v>86.371020946726034</v>
      </c>
    </row>
    <row r="83" spans="1:9" ht="27" customHeight="1">
      <c r="A83" s="23" t="s">
        <v>52</v>
      </c>
      <c r="B83" s="23"/>
      <c r="C83" s="23"/>
      <c r="D83" s="23"/>
      <c r="E83" s="23"/>
      <c r="F83" s="6">
        <v>2493</v>
      </c>
      <c r="G83" s="6">
        <v>2293</v>
      </c>
      <c r="H83" s="6">
        <v>1394.68</v>
      </c>
      <c r="I83" s="5">
        <f t="shared" si="1"/>
        <v>60.823375490623647</v>
      </c>
    </row>
    <row r="84" spans="1:9" ht="27" customHeight="1">
      <c r="A84" s="23" t="s">
        <v>53</v>
      </c>
      <c r="B84" s="23"/>
      <c r="C84" s="23"/>
      <c r="D84" s="23"/>
      <c r="E84" s="23"/>
      <c r="F84" s="6">
        <v>29620</v>
      </c>
      <c r="G84" s="6">
        <v>24800</v>
      </c>
      <c r="H84" s="6">
        <v>21879.94</v>
      </c>
      <c r="I84" s="5">
        <f t="shared" si="1"/>
        <v>88.225564516129026</v>
      </c>
    </row>
    <row r="85" spans="1:9" ht="27" customHeight="1">
      <c r="A85" s="23" t="s">
        <v>54</v>
      </c>
      <c r="B85" s="23"/>
      <c r="C85" s="23"/>
      <c r="D85" s="23"/>
      <c r="E85" s="23"/>
      <c r="F85" s="6">
        <v>67563</v>
      </c>
      <c r="G85" s="6">
        <v>42863</v>
      </c>
      <c r="H85" s="6">
        <v>37495.75</v>
      </c>
      <c r="I85" s="5">
        <f t="shared" si="1"/>
        <v>87.478127989174808</v>
      </c>
    </row>
    <row r="86" spans="1:9" ht="27" customHeight="1">
      <c r="A86" s="23" t="s">
        <v>55</v>
      </c>
      <c r="B86" s="23"/>
      <c r="C86" s="23"/>
      <c r="D86" s="23"/>
      <c r="E86" s="23"/>
      <c r="F86" s="6">
        <v>3000</v>
      </c>
      <c r="G86" s="6">
        <v>2800</v>
      </c>
      <c r="H86" s="6">
        <v>2069.73</v>
      </c>
      <c r="I86" s="5">
        <f t="shared" si="1"/>
        <v>73.91892857142858</v>
      </c>
    </row>
    <row r="87" spans="1:9" ht="27" customHeight="1">
      <c r="A87" s="21" t="s">
        <v>58</v>
      </c>
      <c r="B87" s="21"/>
      <c r="C87" s="21"/>
      <c r="D87" s="21"/>
      <c r="E87" s="21"/>
      <c r="F87" s="4">
        <v>106078400</v>
      </c>
      <c r="G87" s="4">
        <v>84264821</v>
      </c>
      <c r="H87" s="4">
        <v>72998745.090000004</v>
      </c>
      <c r="I87" s="5">
        <f t="shared" si="1"/>
        <v>86.630155056046462</v>
      </c>
    </row>
    <row r="88" spans="1:9" ht="27" customHeight="1">
      <c r="A88" s="20" t="s">
        <v>59</v>
      </c>
      <c r="B88" s="20"/>
      <c r="C88" s="20"/>
      <c r="D88" s="20"/>
      <c r="E88" s="20"/>
      <c r="F88" s="6">
        <v>106078400</v>
      </c>
      <c r="G88" s="6">
        <v>84264821</v>
      </c>
      <c r="H88" s="6">
        <v>72998745.090000004</v>
      </c>
      <c r="I88" s="5">
        <f t="shared" si="1"/>
        <v>86.630155056046462</v>
      </c>
    </row>
    <row r="89" spans="1:9" ht="27" customHeight="1">
      <c r="A89" s="19" t="s">
        <v>62</v>
      </c>
      <c r="B89" s="19"/>
      <c r="C89" s="19"/>
      <c r="D89" s="19"/>
      <c r="E89" s="19"/>
      <c r="F89" s="6">
        <v>11373</v>
      </c>
      <c r="G89" s="6">
        <v>9533</v>
      </c>
      <c r="H89" s="6">
        <v>8251.27</v>
      </c>
      <c r="I89" s="5">
        <f t="shared" si="1"/>
        <v>86.554809608727581</v>
      </c>
    </row>
    <row r="90" spans="1:9" ht="27" customHeight="1">
      <c r="A90" s="24" t="s">
        <v>63</v>
      </c>
      <c r="B90" s="24"/>
      <c r="C90" s="24"/>
      <c r="D90" s="24"/>
      <c r="E90" s="24"/>
      <c r="F90" s="4">
        <v>36907080.759999998</v>
      </c>
      <c r="G90" s="4">
        <v>22775440.760000002</v>
      </c>
      <c r="H90" s="4">
        <v>18270802.41</v>
      </c>
      <c r="I90" s="5">
        <f t="shared" si="1"/>
        <v>80.221509662674023</v>
      </c>
    </row>
    <row r="91" spans="1:9" ht="27" customHeight="1">
      <c r="A91" s="21" t="s">
        <v>68</v>
      </c>
      <c r="B91" s="21"/>
      <c r="C91" s="21"/>
      <c r="D91" s="21"/>
      <c r="E91" s="21"/>
      <c r="F91" s="4">
        <v>36907080.759999998</v>
      </c>
      <c r="G91" s="4">
        <v>22775440.760000002</v>
      </c>
      <c r="H91" s="4">
        <v>18270802.41</v>
      </c>
      <c r="I91" s="5">
        <f t="shared" si="1"/>
        <v>80.221509662674023</v>
      </c>
    </row>
    <row r="92" spans="1:9" ht="27" customHeight="1">
      <c r="A92" s="20" t="s">
        <v>69</v>
      </c>
      <c r="B92" s="20"/>
      <c r="C92" s="20"/>
      <c r="D92" s="20"/>
      <c r="E92" s="20"/>
      <c r="F92" s="6">
        <v>36907080.759999998</v>
      </c>
      <c r="G92" s="6">
        <v>22775440.760000002</v>
      </c>
      <c r="H92" s="6">
        <v>18270802.41</v>
      </c>
      <c r="I92" s="5">
        <f t="shared" si="1"/>
        <v>80.221509662674023</v>
      </c>
    </row>
    <row r="93" spans="1:9" ht="27" customHeight="1">
      <c r="A93" s="15" t="s">
        <v>20</v>
      </c>
      <c r="B93" s="15"/>
      <c r="C93" s="15"/>
      <c r="D93" s="15"/>
      <c r="E93" s="15"/>
      <c r="F93" s="4">
        <v>225930161</v>
      </c>
      <c r="G93" s="4">
        <v>178080674</v>
      </c>
      <c r="H93" s="4">
        <v>152099093.86000001</v>
      </c>
      <c r="I93" s="5">
        <f t="shared" si="1"/>
        <v>85.410219112265949</v>
      </c>
    </row>
    <row r="94" spans="1:9" ht="27" customHeight="1">
      <c r="A94" s="24" t="s">
        <v>41</v>
      </c>
      <c r="B94" s="24"/>
      <c r="C94" s="24"/>
      <c r="D94" s="24"/>
      <c r="E94" s="24"/>
      <c r="F94" s="4">
        <v>210520899</v>
      </c>
      <c r="G94" s="4">
        <v>174177260</v>
      </c>
      <c r="H94" s="4">
        <v>151208882.05000001</v>
      </c>
      <c r="I94" s="5">
        <f t="shared" si="1"/>
        <v>86.81321663344572</v>
      </c>
    </row>
    <row r="95" spans="1:9" ht="27" customHeight="1">
      <c r="A95" s="21" t="s">
        <v>42</v>
      </c>
      <c r="B95" s="21"/>
      <c r="C95" s="21"/>
      <c r="D95" s="21"/>
      <c r="E95" s="21"/>
      <c r="F95" s="4">
        <v>114167090</v>
      </c>
      <c r="G95" s="4">
        <v>96116984</v>
      </c>
      <c r="H95" s="4">
        <v>86777902.519999996</v>
      </c>
      <c r="I95" s="5">
        <f t="shared" si="1"/>
        <v>90.28363033113898</v>
      </c>
    </row>
    <row r="96" spans="1:9" ht="27" customHeight="1">
      <c r="A96" s="22" t="s">
        <v>43</v>
      </c>
      <c r="B96" s="22"/>
      <c r="C96" s="22"/>
      <c r="D96" s="22"/>
      <c r="E96" s="22"/>
      <c r="F96" s="4">
        <v>93574657</v>
      </c>
      <c r="G96" s="4">
        <v>78779229</v>
      </c>
      <c r="H96" s="4">
        <v>71178603.579999998</v>
      </c>
      <c r="I96" s="5">
        <f t="shared" si="1"/>
        <v>90.351993137683536</v>
      </c>
    </row>
    <row r="97" spans="1:9" ht="27" customHeight="1">
      <c r="A97" s="23" t="s">
        <v>44</v>
      </c>
      <c r="B97" s="23"/>
      <c r="C97" s="23"/>
      <c r="D97" s="23"/>
      <c r="E97" s="23"/>
      <c r="F97" s="6">
        <v>93574657</v>
      </c>
      <c r="G97" s="6">
        <v>78779229</v>
      </c>
      <c r="H97" s="6">
        <v>71178603.579999998</v>
      </c>
      <c r="I97" s="5">
        <f t="shared" si="1"/>
        <v>90.351993137683536</v>
      </c>
    </row>
    <row r="98" spans="1:9" ht="27" customHeight="1">
      <c r="A98" s="20" t="s">
        <v>45</v>
      </c>
      <c r="B98" s="20"/>
      <c r="C98" s="20"/>
      <c r="D98" s="20"/>
      <c r="E98" s="20"/>
      <c r="F98" s="6">
        <v>20592433</v>
      </c>
      <c r="G98" s="6">
        <v>17337755</v>
      </c>
      <c r="H98" s="6">
        <v>15599298.939999999</v>
      </c>
      <c r="I98" s="5">
        <f t="shared" si="1"/>
        <v>89.973003655894317</v>
      </c>
    </row>
    <row r="99" spans="1:9" ht="27" customHeight="1">
      <c r="A99" s="21" t="s">
        <v>46</v>
      </c>
      <c r="B99" s="21"/>
      <c r="C99" s="21"/>
      <c r="D99" s="21"/>
      <c r="E99" s="21"/>
      <c r="F99" s="4">
        <v>19850528</v>
      </c>
      <c r="G99" s="4">
        <v>17397931</v>
      </c>
      <c r="H99" s="4">
        <v>12789862.25</v>
      </c>
      <c r="I99" s="5">
        <f t="shared" si="1"/>
        <v>73.513696829812687</v>
      </c>
    </row>
    <row r="100" spans="1:9" ht="27" customHeight="1">
      <c r="A100" s="20" t="s">
        <v>47</v>
      </c>
      <c r="B100" s="20"/>
      <c r="C100" s="20"/>
      <c r="D100" s="20"/>
      <c r="E100" s="20"/>
      <c r="F100" s="6">
        <v>4340661</v>
      </c>
      <c r="G100" s="6">
        <v>3704446</v>
      </c>
      <c r="H100" s="6">
        <v>3019143.9</v>
      </c>
      <c r="I100" s="5">
        <f t="shared" si="1"/>
        <v>81.500550959576685</v>
      </c>
    </row>
    <row r="101" spans="1:9" ht="27" customHeight="1">
      <c r="A101" s="20" t="s">
        <v>71</v>
      </c>
      <c r="B101" s="20"/>
      <c r="C101" s="20"/>
      <c r="D101" s="20"/>
      <c r="E101" s="20"/>
      <c r="F101" s="6">
        <v>158034</v>
      </c>
      <c r="G101" s="6">
        <v>139959</v>
      </c>
      <c r="H101" s="6">
        <v>111061.9</v>
      </c>
      <c r="I101" s="5">
        <f t="shared" si="1"/>
        <v>79.353167713401774</v>
      </c>
    </row>
    <row r="102" spans="1:9" ht="27" customHeight="1">
      <c r="A102" s="20" t="s">
        <v>72</v>
      </c>
      <c r="B102" s="20"/>
      <c r="C102" s="20"/>
      <c r="D102" s="20"/>
      <c r="E102" s="20"/>
      <c r="F102" s="6">
        <v>870201</v>
      </c>
      <c r="G102" s="6">
        <v>729475</v>
      </c>
      <c r="H102" s="6">
        <v>566350.34</v>
      </c>
      <c r="I102" s="5">
        <f t="shared" si="1"/>
        <v>77.638073957298047</v>
      </c>
    </row>
    <row r="103" spans="1:9" ht="27" customHeight="1">
      <c r="A103" s="20" t="s">
        <v>48</v>
      </c>
      <c r="B103" s="20"/>
      <c r="C103" s="20"/>
      <c r="D103" s="20"/>
      <c r="E103" s="20"/>
      <c r="F103" s="6">
        <v>7802102</v>
      </c>
      <c r="G103" s="6">
        <v>6904653</v>
      </c>
      <c r="H103" s="6">
        <v>4301730.54</v>
      </c>
      <c r="I103" s="5">
        <f t="shared" si="1"/>
        <v>62.301907713537517</v>
      </c>
    </row>
    <row r="104" spans="1:9" ht="27" customHeight="1">
      <c r="A104" s="20" t="s">
        <v>49</v>
      </c>
      <c r="B104" s="20"/>
      <c r="C104" s="20"/>
      <c r="D104" s="20"/>
      <c r="E104" s="20"/>
      <c r="F104" s="6">
        <v>275835</v>
      </c>
      <c r="G104" s="6">
        <v>223385</v>
      </c>
      <c r="H104" s="6">
        <v>151681.71</v>
      </c>
      <c r="I104" s="5">
        <f t="shared" si="1"/>
        <v>67.9014750318956</v>
      </c>
    </row>
    <row r="105" spans="1:9" ht="27" customHeight="1">
      <c r="A105" s="22" t="s">
        <v>50</v>
      </c>
      <c r="B105" s="22"/>
      <c r="C105" s="22"/>
      <c r="D105" s="22"/>
      <c r="E105" s="22"/>
      <c r="F105" s="4">
        <v>2702531</v>
      </c>
      <c r="G105" s="4">
        <v>2051661</v>
      </c>
      <c r="H105" s="4">
        <v>1643209.06</v>
      </c>
      <c r="I105" s="5">
        <f t="shared" si="1"/>
        <v>80.09164574459426</v>
      </c>
    </row>
    <row r="106" spans="1:9" ht="27" customHeight="1">
      <c r="A106" s="23" t="s">
        <v>51</v>
      </c>
      <c r="B106" s="23"/>
      <c r="C106" s="23"/>
      <c r="D106" s="23"/>
      <c r="E106" s="23"/>
      <c r="F106" s="6">
        <v>841083</v>
      </c>
      <c r="G106" s="6">
        <v>638533</v>
      </c>
      <c r="H106" s="6">
        <v>525345.27</v>
      </c>
      <c r="I106" s="5">
        <f t="shared" si="1"/>
        <v>82.273785379925542</v>
      </c>
    </row>
    <row r="107" spans="1:9" ht="27" customHeight="1">
      <c r="A107" s="23" t="s">
        <v>52</v>
      </c>
      <c r="B107" s="23"/>
      <c r="C107" s="23"/>
      <c r="D107" s="23"/>
      <c r="E107" s="23"/>
      <c r="F107" s="6">
        <v>176888</v>
      </c>
      <c r="G107" s="6">
        <v>146435</v>
      </c>
      <c r="H107" s="6">
        <v>100337.98</v>
      </c>
      <c r="I107" s="5">
        <f t="shared" si="1"/>
        <v>68.520490319937167</v>
      </c>
    </row>
    <row r="108" spans="1:9" ht="27" customHeight="1">
      <c r="A108" s="23" t="s">
        <v>53</v>
      </c>
      <c r="B108" s="23"/>
      <c r="C108" s="23"/>
      <c r="D108" s="23"/>
      <c r="E108" s="23"/>
      <c r="F108" s="6">
        <v>998288</v>
      </c>
      <c r="G108" s="6">
        <v>779490</v>
      </c>
      <c r="H108" s="6">
        <v>618809.26</v>
      </c>
      <c r="I108" s="5">
        <f t="shared" si="1"/>
        <v>79.386427022796951</v>
      </c>
    </row>
    <row r="109" spans="1:9" ht="27" customHeight="1">
      <c r="A109" s="23" t="s">
        <v>54</v>
      </c>
      <c r="B109" s="23"/>
      <c r="C109" s="23"/>
      <c r="D109" s="23"/>
      <c r="E109" s="23"/>
      <c r="F109" s="6">
        <v>634493</v>
      </c>
      <c r="G109" s="6">
        <v>441405</v>
      </c>
      <c r="H109" s="6">
        <v>364147.78</v>
      </c>
      <c r="I109" s="5">
        <f t="shared" si="1"/>
        <v>82.497429798031291</v>
      </c>
    </row>
    <row r="110" spans="1:9" ht="27" customHeight="1">
      <c r="A110" s="23" t="s">
        <v>55</v>
      </c>
      <c r="B110" s="23"/>
      <c r="C110" s="23"/>
      <c r="D110" s="23"/>
      <c r="E110" s="23"/>
      <c r="F110" s="6">
        <v>51779</v>
      </c>
      <c r="G110" s="6">
        <v>45798</v>
      </c>
      <c r="H110" s="6">
        <v>34568.769999999997</v>
      </c>
      <c r="I110" s="5">
        <f t="shared" si="1"/>
        <v>75.480959867243101</v>
      </c>
    </row>
    <row r="111" spans="1:9" ht="27" customHeight="1">
      <c r="A111" s="22" t="s">
        <v>56</v>
      </c>
      <c r="B111" s="22"/>
      <c r="C111" s="22"/>
      <c r="D111" s="22"/>
      <c r="E111" s="22"/>
      <c r="F111" s="4">
        <v>3701164</v>
      </c>
      <c r="G111" s="4">
        <v>3644352</v>
      </c>
      <c r="H111" s="4">
        <v>2996684.7999999998</v>
      </c>
      <c r="I111" s="5">
        <f t="shared" si="1"/>
        <v>82.228193105386083</v>
      </c>
    </row>
    <row r="112" spans="1:9" ht="27" customHeight="1">
      <c r="A112" s="23" t="s">
        <v>57</v>
      </c>
      <c r="B112" s="23"/>
      <c r="C112" s="23"/>
      <c r="D112" s="23"/>
      <c r="E112" s="23"/>
      <c r="F112" s="6">
        <v>3701164</v>
      </c>
      <c r="G112" s="6">
        <v>3644352</v>
      </c>
      <c r="H112" s="6">
        <v>2996684.7999999998</v>
      </c>
      <c r="I112" s="5">
        <f t="shared" si="1"/>
        <v>82.228193105386083</v>
      </c>
    </row>
    <row r="113" spans="1:9" ht="27" customHeight="1">
      <c r="A113" s="21" t="s">
        <v>58</v>
      </c>
      <c r="B113" s="21"/>
      <c r="C113" s="21"/>
      <c r="D113" s="21"/>
      <c r="E113" s="21"/>
      <c r="F113" s="4">
        <v>1518700</v>
      </c>
      <c r="G113" s="4">
        <v>1266256</v>
      </c>
      <c r="H113" s="4">
        <v>1143320.4099999999</v>
      </c>
      <c r="I113" s="5">
        <f t="shared" si="1"/>
        <v>90.291411057479692</v>
      </c>
    </row>
    <row r="114" spans="1:9" ht="27" customHeight="1">
      <c r="A114" s="20" t="s">
        <v>59</v>
      </c>
      <c r="B114" s="20"/>
      <c r="C114" s="20"/>
      <c r="D114" s="20"/>
      <c r="E114" s="20"/>
      <c r="F114" s="6">
        <v>1518700</v>
      </c>
      <c r="G114" s="6">
        <v>1266256</v>
      </c>
      <c r="H114" s="6">
        <v>1143320.4099999999</v>
      </c>
      <c r="I114" s="5">
        <f t="shared" si="1"/>
        <v>90.291411057479692</v>
      </c>
    </row>
    <row r="115" spans="1:9" ht="27" customHeight="1">
      <c r="A115" s="21" t="s">
        <v>60</v>
      </c>
      <c r="B115" s="21"/>
      <c r="C115" s="21"/>
      <c r="D115" s="21"/>
      <c r="E115" s="21"/>
      <c r="F115" s="4">
        <v>74628768</v>
      </c>
      <c r="G115" s="4">
        <v>59099319</v>
      </c>
      <c r="H115" s="4">
        <v>50247094.789999999</v>
      </c>
      <c r="I115" s="5">
        <f t="shared" si="1"/>
        <v>85.021444646426474</v>
      </c>
    </row>
    <row r="116" spans="1:9" ht="27" customHeight="1">
      <c r="A116" s="20" t="s">
        <v>61</v>
      </c>
      <c r="B116" s="20"/>
      <c r="C116" s="20"/>
      <c r="D116" s="20"/>
      <c r="E116" s="20"/>
      <c r="F116" s="6">
        <v>74628768</v>
      </c>
      <c r="G116" s="6">
        <v>59099319</v>
      </c>
      <c r="H116" s="6">
        <v>50247094.789999999</v>
      </c>
      <c r="I116" s="5">
        <f t="shared" si="1"/>
        <v>85.021444646426474</v>
      </c>
    </row>
    <row r="117" spans="1:9" ht="27" customHeight="1">
      <c r="A117" s="19" t="s">
        <v>62</v>
      </c>
      <c r="B117" s="19"/>
      <c r="C117" s="19"/>
      <c r="D117" s="19"/>
      <c r="E117" s="19"/>
      <c r="F117" s="6">
        <v>355813</v>
      </c>
      <c r="G117" s="6">
        <v>296770</v>
      </c>
      <c r="H117" s="6">
        <v>250702.07999999999</v>
      </c>
      <c r="I117" s="5">
        <f t="shared" si="1"/>
        <v>84.476894564814501</v>
      </c>
    </row>
    <row r="118" spans="1:9" ht="27" customHeight="1">
      <c r="A118" s="24" t="s">
        <v>63</v>
      </c>
      <c r="B118" s="24"/>
      <c r="C118" s="24"/>
      <c r="D118" s="24"/>
      <c r="E118" s="24"/>
      <c r="F118" s="4">
        <v>15409262</v>
      </c>
      <c r="G118" s="4">
        <v>3903414</v>
      </c>
      <c r="H118" s="4">
        <v>890211.81</v>
      </c>
      <c r="I118" s="5">
        <f t="shared" si="1"/>
        <v>22.805979842261159</v>
      </c>
    </row>
    <row r="119" spans="1:9" ht="27" customHeight="1">
      <c r="A119" s="21" t="s">
        <v>64</v>
      </c>
      <c r="B119" s="21"/>
      <c r="C119" s="21"/>
      <c r="D119" s="21"/>
      <c r="E119" s="21"/>
      <c r="F119" s="4">
        <v>2327300</v>
      </c>
      <c r="G119" s="4">
        <v>2238644</v>
      </c>
      <c r="H119" s="4">
        <v>479068.96</v>
      </c>
      <c r="I119" s="5">
        <f t="shared" si="1"/>
        <v>21.399961762566981</v>
      </c>
    </row>
    <row r="120" spans="1:9" ht="27" customHeight="1">
      <c r="A120" s="20" t="s">
        <v>65</v>
      </c>
      <c r="B120" s="20"/>
      <c r="C120" s="20"/>
      <c r="D120" s="20"/>
      <c r="E120" s="20"/>
      <c r="F120" s="6">
        <v>2327300</v>
      </c>
      <c r="G120" s="6">
        <v>2238644</v>
      </c>
      <c r="H120" s="6">
        <v>479068.96</v>
      </c>
      <c r="I120" s="5">
        <f t="shared" si="1"/>
        <v>21.399961762566981</v>
      </c>
    </row>
    <row r="121" spans="1:9" ht="27" customHeight="1">
      <c r="A121" s="21" t="s">
        <v>68</v>
      </c>
      <c r="B121" s="21"/>
      <c r="C121" s="21"/>
      <c r="D121" s="21"/>
      <c r="E121" s="21"/>
      <c r="F121" s="4">
        <v>13081962</v>
      </c>
      <c r="G121" s="4">
        <v>1664770</v>
      </c>
      <c r="H121" s="4">
        <v>411142.85</v>
      </c>
      <c r="I121" s="5">
        <f t="shared" si="1"/>
        <v>24.696675817079836</v>
      </c>
    </row>
    <row r="122" spans="1:9" ht="27" customHeight="1">
      <c r="A122" s="20" t="s">
        <v>77</v>
      </c>
      <c r="B122" s="20"/>
      <c r="C122" s="20"/>
      <c r="D122" s="20"/>
      <c r="E122" s="20"/>
      <c r="F122" s="6">
        <v>13081962</v>
      </c>
      <c r="G122" s="6">
        <v>1664770</v>
      </c>
      <c r="H122" s="6">
        <v>411142.85</v>
      </c>
      <c r="I122" s="5">
        <f t="shared" si="1"/>
        <v>24.696675817079836</v>
      </c>
    </row>
    <row r="123" spans="1:9" ht="27" customHeight="1">
      <c r="A123" s="15" t="s">
        <v>21</v>
      </c>
      <c r="B123" s="15"/>
      <c r="C123" s="15"/>
      <c r="D123" s="15"/>
      <c r="E123" s="15"/>
      <c r="F123" s="4">
        <v>223198321</v>
      </c>
      <c r="G123" s="4">
        <v>181588525</v>
      </c>
      <c r="H123" s="4">
        <v>156326481.91</v>
      </c>
      <c r="I123" s="5">
        <f t="shared" si="1"/>
        <v>86.088304263719309</v>
      </c>
    </row>
    <row r="124" spans="1:9" ht="27" customHeight="1">
      <c r="A124" s="24" t="s">
        <v>41</v>
      </c>
      <c r="B124" s="24"/>
      <c r="C124" s="24"/>
      <c r="D124" s="24"/>
      <c r="E124" s="24"/>
      <c r="F124" s="4">
        <v>217651248</v>
      </c>
      <c r="G124" s="4">
        <v>177718950</v>
      </c>
      <c r="H124" s="4">
        <v>155048691.91999999</v>
      </c>
      <c r="I124" s="5">
        <f t="shared" si="1"/>
        <v>87.243758710030633</v>
      </c>
    </row>
    <row r="125" spans="1:9" ht="27" customHeight="1">
      <c r="A125" s="21" t="s">
        <v>42</v>
      </c>
      <c r="B125" s="21"/>
      <c r="C125" s="21"/>
      <c r="D125" s="21"/>
      <c r="E125" s="21"/>
      <c r="F125" s="4">
        <v>153293604</v>
      </c>
      <c r="G125" s="4">
        <v>126917396</v>
      </c>
      <c r="H125" s="4">
        <v>112661417.68000001</v>
      </c>
      <c r="I125" s="5">
        <f t="shared" si="1"/>
        <v>88.767514328768613</v>
      </c>
    </row>
    <row r="126" spans="1:9" ht="27" customHeight="1">
      <c r="A126" s="22" t="s">
        <v>43</v>
      </c>
      <c r="B126" s="22"/>
      <c r="C126" s="22"/>
      <c r="D126" s="22"/>
      <c r="E126" s="22"/>
      <c r="F126" s="4">
        <v>125496279</v>
      </c>
      <c r="G126" s="4">
        <v>103834686</v>
      </c>
      <c r="H126" s="4">
        <v>92326667.829999998</v>
      </c>
      <c r="I126" s="5">
        <f t="shared" si="1"/>
        <v>88.916980815062132</v>
      </c>
    </row>
    <row r="127" spans="1:9" ht="27" customHeight="1">
      <c r="A127" s="23" t="s">
        <v>44</v>
      </c>
      <c r="B127" s="23"/>
      <c r="C127" s="23"/>
      <c r="D127" s="23"/>
      <c r="E127" s="23"/>
      <c r="F127" s="6">
        <v>125496279</v>
      </c>
      <c r="G127" s="6">
        <v>103834686</v>
      </c>
      <c r="H127" s="6">
        <v>92326667.829999998</v>
      </c>
      <c r="I127" s="5">
        <f t="shared" si="1"/>
        <v>88.916980815062132</v>
      </c>
    </row>
    <row r="128" spans="1:9" ht="27" customHeight="1">
      <c r="A128" s="20" t="s">
        <v>45</v>
      </c>
      <c r="B128" s="20"/>
      <c r="C128" s="20"/>
      <c r="D128" s="20"/>
      <c r="E128" s="20"/>
      <c r="F128" s="6">
        <v>27797325</v>
      </c>
      <c r="G128" s="6">
        <v>23082710</v>
      </c>
      <c r="H128" s="6">
        <v>20334749.850000001</v>
      </c>
      <c r="I128" s="5">
        <f t="shared" si="1"/>
        <v>88.09515802087364</v>
      </c>
    </row>
    <row r="129" spans="1:9" ht="27" customHeight="1">
      <c r="A129" s="21" t="s">
        <v>46</v>
      </c>
      <c r="B129" s="21"/>
      <c r="C129" s="21"/>
      <c r="D129" s="21"/>
      <c r="E129" s="21"/>
      <c r="F129" s="4">
        <v>20371003</v>
      </c>
      <c r="G129" s="4">
        <v>15880480</v>
      </c>
      <c r="H129" s="4">
        <v>11973086.74</v>
      </c>
      <c r="I129" s="5">
        <f t="shared" si="1"/>
        <v>75.394992720623051</v>
      </c>
    </row>
    <row r="130" spans="1:9" ht="27" customHeight="1">
      <c r="A130" s="20" t="s">
        <v>47</v>
      </c>
      <c r="B130" s="20"/>
      <c r="C130" s="20"/>
      <c r="D130" s="20"/>
      <c r="E130" s="20"/>
      <c r="F130" s="6">
        <v>2436660</v>
      </c>
      <c r="G130" s="6">
        <v>2237270</v>
      </c>
      <c r="H130" s="6">
        <v>1540179.05</v>
      </c>
      <c r="I130" s="5">
        <f t="shared" si="1"/>
        <v>68.841894362325519</v>
      </c>
    </row>
    <row r="131" spans="1:9" ht="27" customHeight="1">
      <c r="A131" s="20" t="s">
        <v>48</v>
      </c>
      <c r="B131" s="20"/>
      <c r="C131" s="20"/>
      <c r="D131" s="20"/>
      <c r="E131" s="20"/>
      <c r="F131" s="6">
        <v>6338444</v>
      </c>
      <c r="G131" s="6">
        <v>5011553</v>
      </c>
      <c r="H131" s="6">
        <v>3918915.05</v>
      </c>
      <c r="I131" s="5">
        <f t="shared" si="1"/>
        <v>78.19761758480854</v>
      </c>
    </row>
    <row r="132" spans="1:9" ht="27" customHeight="1">
      <c r="A132" s="22" t="s">
        <v>50</v>
      </c>
      <c r="B132" s="22"/>
      <c r="C132" s="22"/>
      <c r="D132" s="22"/>
      <c r="E132" s="22"/>
      <c r="F132" s="4">
        <v>9250838</v>
      </c>
      <c r="G132" s="4">
        <v>6456346</v>
      </c>
      <c r="H132" s="4">
        <v>4701073.4000000004</v>
      </c>
      <c r="I132" s="5">
        <f t="shared" si="1"/>
        <v>72.813219737603902</v>
      </c>
    </row>
    <row r="133" spans="1:9" ht="27" customHeight="1">
      <c r="A133" s="23" t="s">
        <v>51</v>
      </c>
      <c r="B133" s="23"/>
      <c r="C133" s="23"/>
      <c r="D133" s="23"/>
      <c r="E133" s="23"/>
      <c r="F133" s="6">
        <v>4310138</v>
      </c>
      <c r="G133" s="6">
        <v>2817274</v>
      </c>
      <c r="H133" s="6">
        <v>2426145.2799999998</v>
      </c>
      <c r="I133" s="5">
        <f t="shared" si="1"/>
        <v>86.116766775258625</v>
      </c>
    </row>
    <row r="134" spans="1:9" ht="27" customHeight="1">
      <c r="A134" s="23" t="s">
        <v>52</v>
      </c>
      <c r="B134" s="23"/>
      <c r="C134" s="23"/>
      <c r="D134" s="23"/>
      <c r="E134" s="23"/>
      <c r="F134" s="6">
        <v>343695</v>
      </c>
      <c r="G134" s="6">
        <v>281139</v>
      </c>
      <c r="H134" s="6">
        <v>157552.35999999999</v>
      </c>
      <c r="I134" s="5">
        <f t="shared" si="1"/>
        <v>56.040734298692094</v>
      </c>
    </row>
    <row r="135" spans="1:9" ht="27" customHeight="1">
      <c r="A135" s="23" t="s">
        <v>53</v>
      </c>
      <c r="B135" s="23"/>
      <c r="C135" s="23"/>
      <c r="D135" s="23"/>
      <c r="E135" s="23"/>
      <c r="F135" s="6">
        <v>2849972</v>
      </c>
      <c r="G135" s="6">
        <v>2024822</v>
      </c>
      <c r="H135" s="6">
        <v>1157672.67</v>
      </c>
      <c r="I135" s="5">
        <f t="shared" ref="I135:I198" si="2">SUM(H135)/G135*100</f>
        <v>57.174046410005417</v>
      </c>
    </row>
    <row r="136" spans="1:9" ht="27" customHeight="1">
      <c r="A136" s="23" t="s">
        <v>54</v>
      </c>
      <c r="B136" s="23"/>
      <c r="C136" s="23"/>
      <c r="D136" s="23"/>
      <c r="E136" s="23"/>
      <c r="F136" s="6">
        <v>1268716</v>
      </c>
      <c r="G136" s="6">
        <v>922694</v>
      </c>
      <c r="H136" s="6">
        <v>681941.7</v>
      </c>
      <c r="I136" s="5">
        <f t="shared" si="2"/>
        <v>73.907676867954052</v>
      </c>
    </row>
    <row r="137" spans="1:9" ht="27" customHeight="1">
      <c r="A137" s="23" t="s">
        <v>55</v>
      </c>
      <c r="B137" s="23"/>
      <c r="C137" s="23"/>
      <c r="D137" s="23"/>
      <c r="E137" s="23"/>
      <c r="F137" s="6">
        <v>478317</v>
      </c>
      <c r="G137" s="6">
        <v>410417</v>
      </c>
      <c r="H137" s="6">
        <v>277761.39</v>
      </c>
      <c r="I137" s="5">
        <f t="shared" si="2"/>
        <v>67.677847165200276</v>
      </c>
    </row>
    <row r="138" spans="1:9" ht="27" customHeight="1">
      <c r="A138" s="22" t="s">
        <v>56</v>
      </c>
      <c r="B138" s="22"/>
      <c r="C138" s="22"/>
      <c r="D138" s="22"/>
      <c r="E138" s="22"/>
      <c r="F138" s="4">
        <v>2345061</v>
      </c>
      <c r="G138" s="4">
        <v>2175311</v>
      </c>
      <c r="H138" s="4">
        <v>1812919.24</v>
      </c>
      <c r="I138" s="5">
        <f t="shared" si="2"/>
        <v>83.340691974618792</v>
      </c>
    </row>
    <row r="139" spans="1:9" ht="27" customHeight="1">
      <c r="A139" s="23" t="s">
        <v>78</v>
      </c>
      <c r="B139" s="23"/>
      <c r="C139" s="23"/>
      <c r="D139" s="23"/>
      <c r="E139" s="23"/>
      <c r="F139" s="6">
        <v>5390</v>
      </c>
      <c r="G139" s="6">
        <v>5390</v>
      </c>
      <c r="H139" s="7"/>
      <c r="I139" s="5">
        <f t="shared" si="2"/>
        <v>0</v>
      </c>
    </row>
    <row r="140" spans="1:9" ht="27" customHeight="1">
      <c r="A140" s="23" t="s">
        <v>57</v>
      </c>
      <c r="B140" s="23"/>
      <c r="C140" s="23"/>
      <c r="D140" s="23"/>
      <c r="E140" s="23"/>
      <c r="F140" s="6">
        <v>2339671</v>
      </c>
      <c r="G140" s="6">
        <v>2169921</v>
      </c>
      <c r="H140" s="6">
        <v>1812919.24</v>
      </c>
      <c r="I140" s="5">
        <f t="shared" si="2"/>
        <v>83.547707036339119</v>
      </c>
    </row>
    <row r="141" spans="1:9" ht="27" customHeight="1">
      <c r="A141" s="21" t="s">
        <v>58</v>
      </c>
      <c r="B141" s="21"/>
      <c r="C141" s="21"/>
      <c r="D141" s="21"/>
      <c r="E141" s="21"/>
      <c r="F141" s="4">
        <v>43956576</v>
      </c>
      <c r="G141" s="4">
        <v>34891077</v>
      </c>
      <c r="H141" s="4">
        <v>30404002.449999999</v>
      </c>
      <c r="I141" s="5">
        <f t="shared" si="2"/>
        <v>87.139764845894547</v>
      </c>
    </row>
    <row r="142" spans="1:9" ht="27" customHeight="1">
      <c r="A142" s="20" t="s">
        <v>59</v>
      </c>
      <c r="B142" s="20"/>
      <c r="C142" s="20"/>
      <c r="D142" s="20"/>
      <c r="E142" s="20"/>
      <c r="F142" s="6">
        <v>43956576</v>
      </c>
      <c r="G142" s="6">
        <v>34891077</v>
      </c>
      <c r="H142" s="6">
        <v>30404002.449999999</v>
      </c>
      <c r="I142" s="5">
        <f t="shared" si="2"/>
        <v>87.139764845894547</v>
      </c>
    </row>
    <row r="143" spans="1:9" ht="27" customHeight="1">
      <c r="A143" s="19" t="s">
        <v>62</v>
      </c>
      <c r="B143" s="19"/>
      <c r="C143" s="19"/>
      <c r="D143" s="19"/>
      <c r="E143" s="19"/>
      <c r="F143" s="6">
        <v>30065</v>
      </c>
      <c r="G143" s="6">
        <v>29997</v>
      </c>
      <c r="H143" s="6">
        <v>10185.049999999999</v>
      </c>
      <c r="I143" s="5">
        <f t="shared" si="2"/>
        <v>33.953562022868951</v>
      </c>
    </row>
    <row r="144" spans="1:9" ht="27" customHeight="1">
      <c r="A144" s="24" t="s">
        <v>63</v>
      </c>
      <c r="B144" s="24"/>
      <c r="C144" s="24"/>
      <c r="D144" s="24"/>
      <c r="E144" s="24"/>
      <c r="F144" s="4">
        <v>5547073</v>
      </c>
      <c r="G144" s="4">
        <v>3869575</v>
      </c>
      <c r="H144" s="4">
        <v>1277789.99</v>
      </c>
      <c r="I144" s="5">
        <f t="shared" si="2"/>
        <v>33.021455586207786</v>
      </c>
    </row>
    <row r="145" spans="1:9" ht="27" customHeight="1">
      <c r="A145" s="21" t="s">
        <v>64</v>
      </c>
      <c r="B145" s="21"/>
      <c r="C145" s="21"/>
      <c r="D145" s="21"/>
      <c r="E145" s="21"/>
      <c r="F145" s="4">
        <v>1540500</v>
      </c>
      <c r="G145" s="4">
        <v>1007740</v>
      </c>
      <c r="H145" s="4">
        <v>544914</v>
      </c>
      <c r="I145" s="5">
        <f t="shared" si="2"/>
        <v>54.072875940222673</v>
      </c>
    </row>
    <row r="146" spans="1:9" ht="27" customHeight="1">
      <c r="A146" s="20" t="s">
        <v>65</v>
      </c>
      <c r="B146" s="20"/>
      <c r="C146" s="20"/>
      <c r="D146" s="20"/>
      <c r="E146" s="20"/>
      <c r="F146" s="6">
        <v>1540500</v>
      </c>
      <c r="G146" s="6">
        <v>1007740</v>
      </c>
      <c r="H146" s="6">
        <v>544914</v>
      </c>
      <c r="I146" s="5">
        <f t="shared" si="2"/>
        <v>54.072875940222673</v>
      </c>
    </row>
    <row r="147" spans="1:9" ht="27" customHeight="1">
      <c r="A147" s="21" t="s">
        <v>68</v>
      </c>
      <c r="B147" s="21"/>
      <c r="C147" s="21"/>
      <c r="D147" s="21"/>
      <c r="E147" s="21"/>
      <c r="F147" s="4">
        <v>4006573</v>
      </c>
      <c r="G147" s="4">
        <v>2861835</v>
      </c>
      <c r="H147" s="4">
        <v>732875.99</v>
      </c>
      <c r="I147" s="5">
        <f t="shared" si="2"/>
        <v>25.60860392021203</v>
      </c>
    </row>
    <row r="148" spans="1:9" ht="27" customHeight="1">
      <c r="A148" s="20" t="s">
        <v>69</v>
      </c>
      <c r="B148" s="20"/>
      <c r="C148" s="20"/>
      <c r="D148" s="20"/>
      <c r="E148" s="20"/>
      <c r="F148" s="6">
        <v>4006573</v>
      </c>
      <c r="G148" s="6">
        <v>2861835</v>
      </c>
      <c r="H148" s="6">
        <v>732875.99</v>
      </c>
      <c r="I148" s="5">
        <f t="shared" si="2"/>
        <v>25.60860392021203</v>
      </c>
    </row>
    <row r="149" spans="1:9" ht="27" customHeight="1">
      <c r="A149" s="15" t="s">
        <v>22</v>
      </c>
      <c r="B149" s="15"/>
      <c r="C149" s="15"/>
      <c r="D149" s="15"/>
      <c r="E149" s="15"/>
      <c r="F149" s="4">
        <v>178693086</v>
      </c>
      <c r="G149" s="4">
        <v>143327259</v>
      </c>
      <c r="H149" s="4">
        <v>119848403.19</v>
      </c>
      <c r="I149" s="5">
        <f t="shared" si="2"/>
        <v>83.618708699368909</v>
      </c>
    </row>
    <row r="150" spans="1:9" ht="27" customHeight="1">
      <c r="A150" s="24" t="s">
        <v>41</v>
      </c>
      <c r="B150" s="24"/>
      <c r="C150" s="24"/>
      <c r="D150" s="24"/>
      <c r="E150" s="24"/>
      <c r="F150" s="4">
        <v>174974721</v>
      </c>
      <c r="G150" s="4">
        <v>140691699</v>
      </c>
      <c r="H150" s="4">
        <v>119430503.19</v>
      </c>
      <c r="I150" s="5">
        <f t="shared" si="2"/>
        <v>84.888095060960197</v>
      </c>
    </row>
    <row r="151" spans="1:9" ht="27" customHeight="1">
      <c r="A151" s="21" t="s">
        <v>42</v>
      </c>
      <c r="B151" s="21"/>
      <c r="C151" s="21"/>
      <c r="D151" s="21"/>
      <c r="E151" s="21"/>
      <c r="F151" s="4">
        <v>115069585</v>
      </c>
      <c r="G151" s="4">
        <v>92848453</v>
      </c>
      <c r="H151" s="4">
        <v>82067161.159999996</v>
      </c>
      <c r="I151" s="5">
        <f t="shared" si="2"/>
        <v>88.38829135903859</v>
      </c>
    </row>
    <row r="152" spans="1:9" ht="27" customHeight="1">
      <c r="A152" s="22" t="s">
        <v>43</v>
      </c>
      <c r="B152" s="22"/>
      <c r="C152" s="22"/>
      <c r="D152" s="22"/>
      <c r="E152" s="22"/>
      <c r="F152" s="4">
        <v>94306051</v>
      </c>
      <c r="G152" s="4">
        <v>75978913</v>
      </c>
      <c r="H152" s="4">
        <v>67246602.269999996</v>
      </c>
      <c r="I152" s="5">
        <f t="shared" si="2"/>
        <v>88.506928586883035</v>
      </c>
    </row>
    <row r="153" spans="1:9" ht="27" customHeight="1">
      <c r="A153" s="23" t="s">
        <v>44</v>
      </c>
      <c r="B153" s="23"/>
      <c r="C153" s="23"/>
      <c r="D153" s="23"/>
      <c r="E153" s="23"/>
      <c r="F153" s="6">
        <v>94306051</v>
      </c>
      <c r="G153" s="6">
        <v>75978913</v>
      </c>
      <c r="H153" s="6">
        <v>67246602.269999996</v>
      </c>
      <c r="I153" s="5">
        <f t="shared" si="2"/>
        <v>88.506928586883035</v>
      </c>
    </row>
    <row r="154" spans="1:9" ht="27" customHeight="1">
      <c r="A154" s="20" t="s">
        <v>45</v>
      </c>
      <c r="B154" s="20"/>
      <c r="C154" s="20"/>
      <c r="D154" s="20"/>
      <c r="E154" s="20"/>
      <c r="F154" s="6">
        <v>20763534</v>
      </c>
      <c r="G154" s="6">
        <v>16869540</v>
      </c>
      <c r="H154" s="6">
        <v>14820558.890000001</v>
      </c>
      <c r="I154" s="5">
        <f t="shared" si="2"/>
        <v>87.85395979973373</v>
      </c>
    </row>
    <row r="155" spans="1:9" ht="27" customHeight="1">
      <c r="A155" s="21" t="s">
        <v>46</v>
      </c>
      <c r="B155" s="21"/>
      <c r="C155" s="21"/>
      <c r="D155" s="21"/>
      <c r="E155" s="21"/>
      <c r="F155" s="4">
        <v>58595136</v>
      </c>
      <c r="G155" s="4">
        <v>46698246</v>
      </c>
      <c r="H155" s="4">
        <v>36455842.030000001</v>
      </c>
      <c r="I155" s="5">
        <f t="shared" si="2"/>
        <v>78.066833666515009</v>
      </c>
    </row>
    <row r="156" spans="1:9" ht="27" customHeight="1">
      <c r="A156" s="20" t="s">
        <v>47</v>
      </c>
      <c r="B156" s="20"/>
      <c r="C156" s="20"/>
      <c r="D156" s="20"/>
      <c r="E156" s="20"/>
      <c r="F156" s="6">
        <v>7300610</v>
      </c>
      <c r="G156" s="6">
        <v>5644943</v>
      </c>
      <c r="H156" s="6">
        <v>3177710.37</v>
      </c>
      <c r="I156" s="5">
        <f t="shared" si="2"/>
        <v>56.29304618310583</v>
      </c>
    </row>
    <row r="157" spans="1:9" ht="27" customHeight="1">
      <c r="A157" s="20" t="s">
        <v>71</v>
      </c>
      <c r="B157" s="20"/>
      <c r="C157" s="20"/>
      <c r="D157" s="20"/>
      <c r="E157" s="20"/>
      <c r="F157" s="6">
        <v>95179</v>
      </c>
      <c r="G157" s="6">
        <v>95179</v>
      </c>
      <c r="H157" s="6">
        <v>24452.04</v>
      </c>
      <c r="I157" s="5">
        <f t="shared" si="2"/>
        <v>25.690583006755691</v>
      </c>
    </row>
    <row r="158" spans="1:9" ht="27" customHeight="1">
      <c r="A158" s="20" t="s">
        <v>48</v>
      </c>
      <c r="B158" s="20"/>
      <c r="C158" s="20"/>
      <c r="D158" s="20"/>
      <c r="E158" s="20"/>
      <c r="F158" s="6">
        <v>17333065</v>
      </c>
      <c r="G158" s="6">
        <v>14793769</v>
      </c>
      <c r="H158" s="6">
        <v>11294108.76</v>
      </c>
      <c r="I158" s="5">
        <f t="shared" si="2"/>
        <v>76.343687399742421</v>
      </c>
    </row>
    <row r="159" spans="1:9" ht="27" customHeight="1">
      <c r="A159" s="20" t="s">
        <v>49</v>
      </c>
      <c r="B159" s="20"/>
      <c r="C159" s="20"/>
      <c r="D159" s="20"/>
      <c r="E159" s="20"/>
      <c r="F159" s="6">
        <v>2515408</v>
      </c>
      <c r="G159" s="6">
        <v>2190628</v>
      </c>
      <c r="H159" s="6">
        <v>1706043.07</v>
      </c>
      <c r="I159" s="5">
        <f t="shared" si="2"/>
        <v>77.879177569171958</v>
      </c>
    </row>
    <row r="160" spans="1:9" ht="27" customHeight="1">
      <c r="A160" s="22" t="s">
        <v>50</v>
      </c>
      <c r="B160" s="22"/>
      <c r="C160" s="22"/>
      <c r="D160" s="22"/>
      <c r="E160" s="22"/>
      <c r="F160" s="4">
        <v>11199271</v>
      </c>
      <c r="G160" s="4">
        <v>7906035</v>
      </c>
      <c r="H160" s="4">
        <v>6048145.8300000001</v>
      </c>
      <c r="I160" s="5">
        <f t="shared" si="2"/>
        <v>76.50036750406494</v>
      </c>
    </row>
    <row r="161" spans="1:9" ht="27" customHeight="1">
      <c r="A161" s="23" t="s">
        <v>51</v>
      </c>
      <c r="B161" s="23"/>
      <c r="C161" s="23"/>
      <c r="D161" s="23"/>
      <c r="E161" s="23"/>
      <c r="F161" s="6">
        <v>2524191</v>
      </c>
      <c r="G161" s="6">
        <v>1626841</v>
      </c>
      <c r="H161" s="6">
        <v>1551466.24</v>
      </c>
      <c r="I161" s="5">
        <f t="shared" si="2"/>
        <v>95.366802287377809</v>
      </c>
    </row>
    <row r="162" spans="1:9" ht="27" customHeight="1">
      <c r="A162" s="23" t="s">
        <v>52</v>
      </c>
      <c r="B162" s="23"/>
      <c r="C162" s="23"/>
      <c r="D162" s="23"/>
      <c r="E162" s="23"/>
      <c r="F162" s="6">
        <v>922754</v>
      </c>
      <c r="G162" s="6">
        <v>734591</v>
      </c>
      <c r="H162" s="6">
        <v>581922.57999999996</v>
      </c>
      <c r="I162" s="5">
        <f t="shared" si="2"/>
        <v>79.21722155594064</v>
      </c>
    </row>
    <row r="163" spans="1:9" ht="27" customHeight="1">
      <c r="A163" s="23" t="s">
        <v>53</v>
      </c>
      <c r="B163" s="23"/>
      <c r="C163" s="23"/>
      <c r="D163" s="23"/>
      <c r="E163" s="23"/>
      <c r="F163" s="6">
        <v>4489747</v>
      </c>
      <c r="G163" s="6">
        <v>3130207</v>
      </c>
      <c r="H163" s="6">
        <v>2420647.0699999998</v>
      </c>
      <c r="I163" s="5">
        <f t="shared" si="2"/>
        <v>77.33185281356792</v>
      </c>
    </row>
    <row r="164" spans="1:9" ht="27" customHeight="1">
      <c r="A164" s="23" t="s">
        <v>54</v>
      </c>
      <c r="B164" s="23"/>
      <c r="C164" s="23"/>
      <c r="D164" s="23"/>
      <c r="E164" s="23"/>
      <c r="F164" s="6">
        <v>2575959</v>
      </c>
      <c r="G164" s="6">
        <v>1798666</v>
      </c>
      <c r="H164" s="6">
        <v>1385178.24</v>
      </c>
      <c r="I164" s="5">
        <f t="shared" si="2"/>
        <v>77.01142068621968</v>
      </c>
    </row>
    <row r="165" spans="1:9" ht="27" customHeight="1">
      <c r="A165" s="23" t="s">
        <v>55</v>
      </c>
      <c r="B165" s="23"/>
      <c r="C165" s="23"/>
      <c r="D165" s="23"/>
      <c r="E165" s="23"/>
      <c r="F165" s="6">
        <v>686620</v>
      </c>
      <c r="G165" s="6">
        <v>615730</v>
      </c>
      <c r="H165" s="6">
        <v>108931.7</v>
      </c>
      <c r="I165" s="5">
        <f t="shared" si="2"/>
        <v>17.691471911389733</v>
      </c>
    </row>
    <row r="166" spans="1:9" ht="27" customHeight="1">
      <c r="A166" s="22" t="s">
        <v>56</v>
      </c>
      <c r="B166" s="22"/>
      <c r="C166" s="22"/>
      <c r="D166" s="22"/>
      <c r="E166" s="22"/>
      <c r="F166" s="4">
        <v>20151603</v>
      </c>
      <c r="G166" s="4">
        <v>16067692</v>
      </c>
      <c r="H166" s="4">
        <v>14205381.960000001</v>
      </c>
      <c r="I166" s="5">
        <f t="shared" si="2"/>
        <v>88.409598341815368</v>
      </c>
    </row>
    <row r="167" spans="1:9" ht="27" customHeight="1">
      <c r="A167" s="23" t="s">
        <v>57</v>
      </c>
      <c r="B167" s="23"/>
      <c r="C167" s="23"/>
      <c r="D167" s="23"/>
      <c r="E167" s="23"/>
      <c r="F167" s="6">
        <v>20151603</v>
      </c>
      <c r="G167" s="6">
        <v>16067692</v>
      </c>
      <c r="H167" s="6">
        <v>14205381.960000001</v>
      </c>
      <c r="I167" s="5">
        <f t="shared" si="2"/>
        <v>88.409598341815368</v>
      </c>
    </row>
    <row r="168" spans="1:9" ht="27" customHeight="1">
      <c r="A168" s="21" t="s">
        <v>60</v>
      </c>
      <c r="B168" s="21"/>
      <c r="C168" s="21"/>
      <c r="D168" s="21"/>
      <c r="E168" s="21"/>
      <c r="F168" s="4">
        <v>1290000</v>
      </c>
      <c r="G168" s="4">
        <v>1125000</v>
      </c>
      <c r="H168" s="4">
        <v>887500</v>
      </c>
      <c r="I168" s="5">
        <f t="shared" si="2"/>
        <v>78.888888888888886</v>
      </c>
    </row>
    <row r="169" spans="1:9" ht="27" customHeight="1">
      <c r="A169" s="20" t="s">
        <v>61</v>
      </c>
      <c r="B169" s="20"/>
      <c r="C169" s="20"/>
      <c r="D169" s="20"/>
      <c r="E169" s="20"/>
      <c r="F169" s="6">
        <v>1290000</v>
      </c>
      <c r="G169" s="6">
        <v>1125000</v>
      </c>
      <c r="H169" s="6">
        <v>887500</v>
      </c>
      <c r="I169" s="5">
        <f t="shared" si="2"/>
        <v>78.888888888888886</v>
      </c>
    </row>
    <row r="170" spans="1:9" ht="27" customHeight="1">
      <c r="A170" s="19" t="s">
        <v>62</v>
      </c>
      <c r="B170" s="19"/>
      <c r="C170" s="19"/>
      <c r="D170" s="19"/>
      <c r="E170" s="19"/>
      <c r="F170" s="6">
        <v>20000</v>
      </c>
      <c r="G170" s="6">
        <v>20000</v>
      </c>
      <c r="H170" s="6">
        <v>20000</v>
      </c>
      <c r="I170" s="5">
        <f t="shared" si="2"/>
        <v>100</v>
      </c>
    </row>
    <row r="171" spans="1:9" ht="27" customHeight="1">
      <c r="A171" s="24" t="s">
        <v>63</v>
      </c>
      <c r="B171" s="24"/>
      <c r="C171" s="24"/>
      <c r="D171" s="24"/>
      <c r="E171" s="24"/>
      <c r="F171" s="4">
        <v>3718365</v>
      </c>
      <c r="G171" s="4">
        <v>2635560</v>
      </c>
      <c r="H171" s="4">
        <v>417900</v>
      </c>
      <c r="I171" s="5">
        <f t="shared" si="2"/>
        <v>15.856212721395075</v>
      </c>
    </row>
    <row r="172" spans="1:9" ht="27" customHeight="1">
      <c r="A172" s="21" t="s">
        <v>64</v>
      </c>
      <c r="B172" s="21"/>
      <c r="C172" s="21"/>
      <c r="D172" s="21"/>
      <c r="E172" s="21"/>
      <c r="F172" s="4">
        <v>3718365</v>
      </c>
      <c r="G172" s="4">
        <v>2635560</v>
      </c>
      <c r="H172" s="4">
        <v>417900</v>
      </c>
      <c r="I172" s="5">
        <f t="shared" si="2"/>
        <v>15.856212721395075</v>
      </c>
    </row>
    <row r="173" spans="1:9" ht="27" customHeight="1">
      <c r="A173" s="20" t="s">
        <v>65</v>
      </c>
      <c r="B173" s="20"/>
      <c r="C173" s="20"/>
      <c r="D173" s="20"/>
      <c r="E173" s="20"/>
      <c r="F173" s="6">
        <v>3518365</v>
      </c>
      <c r="G173" s="6">
        <v>2575560</v>
      </c>
      <c r="H173" s="6">
        <v>417900</v>
      </c>
      <c r="I173" s="5">
        <f t="shared" si="2"/>
        <v>16.225597539952478</v>
      </c>
    </row>
    <row r="174" spans="1:9" ht="27" customHeight="1">
      <c r="A174" s="22" t="s">
        <v>79</v>
      </c>
      <c r="B174" s="22"/>
      <c r="C174" s="22"/>
      <c r="D174" s="22"/>
      <c r="E174" s="22"/>
      <c r="F174" s="4">
        <v>200000</v>
      </c>
      <c r="G174" s="4">
        <v>60000</v>
      </c>
      <c r="H174" s="8"/>
      <c r="I174" s="5">
        <f t="shared" si="2"/>
        <v>0</v>
      </c>
    </row>
    <row r="175" spans="1:9" ht="27" customHeight="1">
      <c r="A175" s="23" t="s">
        <v>80</v>
      </c>
      <c r="B175" s="23"/>
      <c r="C175" s="23"/>
      <c r="D175" s="23"/>
      <c r="E175" s="23"/>
      <c r="F175" s="6">
        <v>200000</v>
      </c>
      <c r="G175" s="6">
        <v>60000</v>
      </c>
      <c r="H175" s="7"/>
      <c r="I175" s="5">
        <f t="shared" si="2"/>
        <v>0</v>
      </c>
    </row>
    <row r="176" spans="1:9" ht="27" customHeight="1">
      <c r="A176" s="15" t="s">
        <v>24</v>
      </c>
      <c r="B176" s="15"/>
      <c r="C176" s="15"/>
      <c r="D176" s="15"/>
      <c r="E176" s="15"/>
      <c r="F176" s="4">
        <v>780675719.39999998</v>
      </c>
      <c r="G176" s="4">
        <v>639858919.39999998</v>
      </c>
      <c r="H176" s="4">
        <v>242406810.37</v>
      </c>
      <c r="I176" s="5">
        <f t="shared" si="2"/>
        <v>37.884415301627193</v>
      </c>
    </row>
    <row r="177" spans="1:9" ht="27" customHeight="1">
      <c r="A177" s="24" t="s">
        <v>41</v>
      </c>
      <c r="B177" s="24"/>
      <c r="C177" s="24"/>
      <c r="D177" s="24"/>
      <c r="E177" s="24"/>
      <c r="F177" s="4">
        <v>417486228.39999998</v>
      </c>
      <c r="G177" s="4">
        <v>334914428.39999998</v>
      </c>
      <c r="H177" s="4">
        <v>188560228.91999999</v>
      </c>
      <c r="I177" s="5">
        <f t="shared" si="2"/>
        <v>56.301016895813142</v>
      </c>
    </row>
    <row r="178" spans="1:9" ht="27" customHeight="1">
      <c r="A178" s="21" t="s">
        <v>42</v>
      </c>
      <c r="B178" s="21"/>
      <c r="C178" s="21"/>
      <c r="D178" s="21"/>
      <c r="E178" s="21"/>
      <c r="F178" s="4">
        <v>24642423</v>
      </c>
      <c r="G178" s="4">
        <v>20620497</v>
      </c>
      <c r="H178" s="4">
        <v>18625542.010000002</v>
      </c>
      <c r="I178" s="5">
        <f t="shared" si="2"/>
        <v>90.325378723897884</v>
      </c>
    </row>
    <row r="179" spans="1:9" ht="27" customHeight="1">
      <c r="A179" s="22" t="s">
        <v>43</v>
      </c>
      <c r="B179" s="22"/>
      <c r="C179" s="22"/>
      <c r="D179" s="22"/>
      <c r="E179" s="22"/>
      <c r="F179" s="4">
        <v>20221700</v>
      </c>
      <c r="G179" s="4">
        <v>16894400</v>
      </c>
      <c r="H179" s="4">
        <v>15272192.08</v>
      </c>
      <c r="I179" s="5">
        <f t="shared" si="2"/>
        <v>90.397954825267547</v>
      </c>
    </row>
    <row r="180" spans="1:9" ht="27" customHeight="1">
      <c r="A180" s="23" t="s">
        <v>44</v>
      </c>
      <c r="B180" s="23"/>
      <c r="C180" s="23"/>
      <c r="D180" s="23"/>
      <c r="E180" s="23"/>
      <c r="F180" s="6">
        <v>20221700</v>
      </c>
      <c r="G180" s="6">
        <v>16894400</v>
      </c>
      <c r="H180" s="6">
        <v>15272192.08</v>
      </c>
      <c r="I180" s="5">
        <f t="shared" si="2"/>
        <v>90.397954825267547</v>
      </c>
    </row>
    <row r="181" spans="1:9" ht="27" customHeight="1">
      <c r="A181" s="20" t="s">
        <v>45</v>
      </c>
      <c r="B181" s="20"/>
      <c r="C181" s="20"/>
      <c r="D181" s="20"/>
      <c r="E181" s="20"/>
      <c r="F181" s="6">
        <v>4420723</v>
      </c>
      <c r="G181" s="6">
        <v>3726097</v>
      </c>
      <c r="H181" s="6">
        <v>3353349.93</v>
      </c>
      <c r="I181" s="5">
        <f t="shared" si="2"/>
        <v>89.996313300485738</v>
      </c>
    </row>
    <row r="182" spans="1:9" ht="27" customHeight="1">
      <c r="A182" s="21" t="s">
        <v>46</v>
      </c>
      <c r="B182" s="21"/>
      <c r="C182" s="21"/>
      <c r="D182" s="21"/>
      <c r="E182" s="21"/>
      <c r="F182" s="4">
        <v>323698027.39999998</v>
      </c>
      <c r="G182" s="4">
        <v>248119075.40000001</v>
      </c>
      <c r="H182" s="4">
        <v>128060506.98</v>
      </c>
      <c r="I182" s="5">
        <f t="shared" si="2"/>
        <v>51.612519824826009</v>
      </c>
    </row>
    <row r="183" spans="1:9" ht="27" customHeight="1">
      <c r="A183" s="20" t="s">
        <v>47</v>
      </c>
      <c r="B183" s="20"/>
      <c r="C183" s="20"/>
      <c r="D183" s="20"/>
      <c r="E183" s="20"/>
      <c r="F183" s="6">
        <v>1410542</v>
      </c>
      <c r="G183" s="6">
        <v>1302316</v>
      </c>
      <c r="H183" s="6">
        <v>286705</v>
      </c>
      <c r="I183" s="5">
        <f t="shared" si="2"/>
        <v>22.015010181860621</v>
      </c>
    </row>
    <row r="184" spans="1:9" ht="27" customHeight="1">
      <c r="A184" s="20" t="s">
        <v>48</v>
      </c>
      <c r="B184" s="20"/>
      <c r="C184" s="20"/>
      <c r="D184" s="20"/>
      <c r="E184" s="20"/>
      <c r="F184" s="6">
        <v>294637241.39999998</v>
      </c>
      <c r="G184" s="6">
        <v>219389026.40000001</v>
      </c>
      <c r="H184" s="6">
        <v>107258796.79000001</v>
      </c>
      <c r="I184" s="5">
        <f t="shared" si="2"/>
        <v>48.889772907073713</v>
      </c>
    </row>
    <row r="185" spans="1:9" ht="27" customHeight="1">
      <c r="A185" s="20" t="s">
        <v>49</v>
      </c>
      <c r="B185" s="20"/>
      <c r="C185" s="20"/>
      <c r="D185" s="20"/>
      <c r="E185" s="20"/>
      <c r="F185" s="6">
        <v>5600</v>
      </c>
      <c r="G185" s="6">
        <v>3770</v>
      </c>
      <c r="H185" s="6">
        <v>1200</v>
      </c>
      <c r="I185" s="5">
        <f t="shared" si="2"/>
        <v>31.830238726790448</v>
      </c>
    </row>
    <row r="186" spans="1:9" ht="27" customHeight="1">
      <c r="A186" s="22" t="s">
        <v>50</v>
      </c>
      <c r="B186" s="22"/>
      <c r="C186" s="22"/>
      <c r="D186" s="22"/>
      <c r="E186" s="22"/>
      <c r="F186" s="4">
        <v>27454244</v>
      </c>
      <c r="G186" s="4">
        <v>27258763</v>
      </c>
      <c r="H186" s="4">
        <v>20430815.190000001</v>
      </c>
      <c r="I186" s="5">
        <f t="shared" si="2"/>
        <v>74.951365878194849</v>
      </c>
    </row>
    <row r="187" spans="1:9" ht="27" customHeight="1">
      <c r="A187" s="23" t="s">
        <v>52</v>
      </c>
      <c r="B187" s="23"/>
      <c r="C187" s="23"/>
      <c r="D187" s="23"/>
      <c r="E187" s="23"/>
      <c r="F187" s="6">
        <v>17573</v>
      </c>
      <c r="G187" s="6">
        <v>14693</v>
      </c>
      <c r="H187" s="6">
        <v>10140.19</v>
      </c>
      <c r="I187" s="5">
        <f t="shared" si="2"/>
        <v>69.013748043285929</v>
      </c>
    </row>
    <row r="188" spans="1:9" ht="27" customHeight="1">
      <c r="A188" s="23" t="s">
        <v>53</v>
      </c>
      <c r="B188" s="23"/>
      <c r="C188" s="23"/>
      <c r="D188" s="23"/>
      <c r="E188" s="23"/>
      <c r="F188" s="6">
        <v>27098453</v>
      </c>
      <c r="G188" s="6">
        <v>26986752</v>
      </c>
      <c r="H188" s="6">
        <v>20263541.260000002</v>
      </c>
      <c r="I188" s="5">
        <f t="shared" si="2"/>
        <v>75.086995500607117</v>
      </c>
    </row>
    <row r="189" spans="1:9" ht="27" customHeight="1">
      <c r="A189" s="23" t="s">
        <v>54</v>
      </c>
      <c r="B189" s="23"/>
      <c r="C189" s="23"/>
      <c r="D189" s="23"/>
      <c r="E189" s="23"/>
      <c r="F189" s="6">
        <v>334307</v>
      </c>
      <c r="G189" s="6">
        <v>254058</v>
      </c>
      <c r="H189" s="6">
        <v>154674.14000000001</v>
      </c>
      <c r="I189" s="5">
        <f t="shared" si="2"/>
        <v>60.88142865015076</v>
      </c>
    </row>
    <row r="190" spans="1:9" ht="27" customHeight="1">
      <c r="A190" s="23" t="s">
        <v>55</v>
      </c>
      <c r="B190" s="23"/>
      <c r="C190" s="23"/>
      <c r="D190" s="23"/>
      <c r="E190" s="23"/>
      <c r="F190" s="6">
        <v>3911</v>
      </c>
      <c r="G190" s="6">
        <v>3260</v>
      </c>
      <c r="H190" s="6">
        <v>2459.6</v>
      </c>
      <c r="I190" s="5">
        <f t="shared" si="2"/>
        <v>75.447852760736183</v>
      </c>
    </row>
    <row r="191" spans="1:9" ht="27" customHeight="1">
      <c r="A191" s="22" t="s">
        <v>56</v>
      </c>
      <c r="B191" s="22"/>
      <c r="C191" s="22"/>
      <c r="D191" s="22"/>
      <c r="E191" s="22"/>
      <c r="F191" s="4">
        <v>190400</v>
      </c>
      <c r="G191" s="4">
        <v>165200</v>
      </c>
      <c r="H191" s="4">
        <v>82990</v>
      </c>
      <c r="I191" s="5">
        <f t="shared" si="2"/>
        <v>50.236077481840191</v>
      </c>
    </row>
    <row r="192" spans="1:9" ht="27" customHeight="1">
      <c r="A192" s="23" t="s">
        <v>57</v>
      </c>
      <c r="B192" s="23"/>
      <c r="C192" s="23"/>
      <c r="D192" s="23"/>
      <c r="E192" s="23"/>
      <c r="F192" s="6">
        <v>190400</v>
      </c>
      <c r="G192" s="6">
        <v>165200</v>
      </c>
      <c r="H192" s="6">
        <v>82990</v>
      </c>
      <c r="I192" s="5">
        <f t="shared" si="2"/>
        <v>50.236077481840191</v>
      </c>
    </row>
    <row r="193" spans="1:9" ht="27" customHeight="1">
      <c r="A193" s="21" t="s">
        <v>58</v>
      </c>
      <c r="B193" s="21"/>
      <c r="C193" s="21"/>
      <c r="D193" s="21"/>
      <c r="E193" s="21"/>
      <c r="F193" s="4">
        <v>69010257</v>
      </c>
      <c r="G193" s="4">
        <v>66048630</v>
      </c>
      <c r="H193" s="4">
        <v>41788639.200000003</v>
      </c>
      <c r="I193" s="5">
        <f t="shared" si="2"/>
        <v>63.269501880659753</v>
      </c>
    </row>
    <row r="194" spans="1:9" ht="27" customHeight="1">
      <c r="A194" s="20" t="s">
        <v>59</v>
      </c>
      <c r="B194" s="20"/>
      <c r="C194" s="20"/>
      <c r="D194" s="20"/>
      <c r="E194" s="20"/>
      <c r="F194" s="6">
        <v>69010257</v>
      </c>
      <c r="G194" s="6">
        <v>66048630</v>
      </c>
      <c r="H194" s="6">
        <v>41788639.200000003</v>
      </c>
      <c r="I194" s="5">
        <f t="shared" si="2"/>
        <v>63.269501880659753</v>
      </c>
    </row>
    <row r="195" spans="1:9" ht="27" customHeight="1">
      <c r="A195" s="19" t="s">
        <v>62</v>
      </c>
      <c r="B195" s="19"/>
      <c r="C195" s="19"/>
      <c r="D195" s="19"/>
      <c r="E195" s="19"/>
      <c r="F195" s="6">
        <v>135521</v>
      </c>
      <c r="G195" s="6">
        <v>126226</v>
      </c>
      <c r="H195" s="6">
        <v>85540.73</v>
      </c>
      <c r="I195" s="5">
        <f t="shared" si="2"/>
        <v>67.767916277153674</v>
      </c>
    </row>
    <row r="196" spans="1:9" ht="27" customHeight="1">
      <c r="A196" s="24" t="s">
        <v>63</v>
      </c>
      <c r="B196" s="24"/>
      <c r="C196" s="24"/>
      <c r="D196" s="24"/>
      <c r="E196" s="24"/>
      <c r="F196" s="4">
        <v>363189491</v>
      </c>
      <c r="G196" s="4">
        <v>304944491</v>
      </c>
      <c r="H196" s="4">
        <v>53846581.450000003</v>
      </c>
      <c r="I196" s="5">
        <f t="shared" si="2"/>
        <v>17.657830536115508</v>
      </c>
    </row>
    <row r="197" spans="1:9" ht="27" customHeight="1">
      <c r="A197" s="21" t="s">
        <v>64</v>
      </c>
      <c r="B197" s="21"/>
      <c r="C197" s="21"/>
      <c r="D197" s="21"/>
      <c r="E197" s="21"/>
      <c r="F197" s="4">
        <v>341889491</v>
      </c>
      <c r="G197" s="4">
        <v>285685691</v>
      </c>
      <c r="H197" s="4">
        <v>38087957.450000003</v>
      </c>
      <c r="I197" s="5">
        <f t="shared" si="2"/>
        <v>13.332119406008333</v>
      </c>
    </row>
    <row r="198" spans="1:9" ht="27" customHeight="1">
      <c r="A198" s="20" t="s">
        <v>65</v>
      </c>
      <c r="B198" s="20"/>
      <c r="C198" s="20"/>
      <c r="D198" s="20"/>
      <c r="E198" s="20"/>
      <c r="F198" s="6">
        <v>2219999</v>
      </c>
      <c r="G198" s="6">
        <v>2219999</v>
      </c>
      <c r="H198" s="6">
        <v>792000</v>
      </c>
      <c r="I198" s="5">
        <f t="shared" si="2"/>
        <v>35.675691745807093</v>
      </c>
    </row>
    <row r="199" spans="1:9" ht="27" customHeight="1">
      <c r="A199" s="22" t="s">
        <v>66</v>
      </c>
      <c r="B199" s="22"/>
      <c r="C199" s="22"/>
      <c r="D199" s="22"/>
      <c r="E199" s="22"/>
      <c r="F199" s="4">
        <v>19610606</v>
      </c>
      <c r="G199" s="4">
        <v>16954516</v>
      </c>
      <c r="H199" s="4">
        <v>10310470.82</v>
      </c>
      <c r="I199" s="5">
        <f t="shared" ref="I199:I262" si="3">SUM(H199)/G199*100</f>
        <v>60.812534076466704</v>
      </c>
    </row>
    <row r="200" spans="1:9" ht="27" customHeight="1">
      <c r="A200" s="23" t="s">
        <v>81</v>
      </c>
      <c r="B200" s="23"/>
      <c r="C200" s="23"/>
      <c r="D200" s="23"/>
      <c r="E200" s="23"/>
      <c r="F200" s="6">
        <v>19610606</v>
      </c>
      <c r="G200" s="6">
        <v>16954516</v>
      </c>
      <c r="H200" s="6">
        <v>10310470.82</v>
      </c>
      <c r="I200" s="5">
        <f t="shared" si="3"/>
        <v>60.812534076466704</v>
      </c>
    </row>
    <row r="201" spans="1:9" ht="27" customHeight="1">
      <c r="A201" s="22" t="s">
        <v>75</v>
      </c>
      <c r="B201" s="22"/>
      <c r="C201" s="22"/>
      <c r="D201" s="22"/>
      <c r="E201" s="22"/>
      <c r="F201" s="4">
        <v>295758886</v>
      </c>
      <c r="G201" s="4">
        <v>249319976</v>
      </c>
      <c r="H201" s="4">
        <v>21277073.109999999</v>
      </c>
      <c r="I201" s="5">
        <f t="shared" si="3"/>
        <v>8.5340426593013952</v>
      </c>
    </row>
    <row r="202" spans="1:9" ht="27" customHeight="1">
      <c r="A202" s="23" t="s">
        <v>82</v>
      </c>
      <c r="B202" s="23"/>
      <c r="C202" s="23"/>
      <c r="D202" s="23"/>
      <c r="E202" s="23"/>
      <c r="F202" s="6">
        <v>67785593</v>
      </c>
      <c r="G202" s="6">
        <v>45196683</v>
      </c>
      <c r="H202" s="6">
        <v>10514191.9</v>
      </c>
      <c r="I202" s="5">
        <f t="shared" si="3"/>
        <v>23.263193672863117</v>
      </c>
    </row>
    <row r="203" spans="1:9" ht="27" customHeight="1">
      <c r="A203" s="23" t="s">
        <v>76</v>
      </c>
      <c r="B203" s="23"/>
      <c r="C203" s="23"/>
      <c r="D203" s="23"/>
      <c r="E203" s="23"/>
      <c r="F203" s="6">
        <v>227973293</v>
      </c>
      <c r="G203" s="6">
        <v>204123293</v>
      </c>
      <c r="H203" s="6">
        <v>10762881.210000001</v>
      </c>
      <c r="I203" s="5">
        <f t="shared" si="3"/>
        <v>5.2727354393601722</v>
      </c>
    </row>
    <row r="204" spans="1:9" ht="27" customHeight="1">
      <c r="A204" s="22" t="s">
        <v>79</v>
      </c>
      <c r="B204" s="22"/>
      <c r="C204" s="22"/>
      <c r="D204" s="22"/>
      <c r="E204" s="22"/>
      <c r="F204" s="4">
        <v>24300000</v>
      </c>
      <c r="G204" s="4">
        <v>17191200</v>
      </c>
      <c r="H204" s="4">
        <v>5708413.5199999996</v>
      </c>
      <c r="I204" s="5">
        <f t="shared" si="3"/>
        <v>33.205439527199957</v>
      </c>
    </row>
    <row r="205" spans="1:9" ht="27" customHeight="1">
      <c r="A205" s="23" t="s">
        <v>80</v>
      </c>
      <c r="B205" s="23"/>
      <c r="C205" s="23"/>
      <c r="D205" s="23"/>
      <c r="E205" s="23"/>
      <c r="F205" s="6">
        <v>24300000</v>
      </c>
      <c r="G205" s="6">
        <v>17191200</v>
      </c>
      <c r="H205" s="6">
        <v>5708413.5199999996</v>
      </c>
      <c r="I205" s="5">
        <f t="shared" si="3"/>
        <v>33.205439527199957</v>
      </c>
    </row>
    <row r="206" spans="1:9" ht="27" customHeight="1">
      <c r="A206" s="21" t="s">
        <v>68</v>
      </c>
      <c r="B206" s="21"/>
      <c r="C206" s="21"/>
      <c r="D206" s="21"/>
      <c r="E206" s="21"/>
      <c r="F206" s="4">
        <v>21300000</v>
      </c>
      <c r="G206" s="4">
        <v>19258800</v>
      </c>
      <c r="H206" s="4">
        <v>15758624</v>
      </c>
      <c r="I206" s="5">
        <f t="shared" si="3"/>
        <v>81.825575840654665</v>
      </c>
    </row>
    <row r="207" spans="1:9" ht="27" customHeight="1">
      <c r="A207" s="20" t="s">
        <v>69</v>
      </c>
      <c r="B207" s="20"/>
      <c r="C207" s="20"/>
      <c r="D207" s="20"/>
      <c r="E207" s="20"/>
      <c r="F207" s="6">
        <v>16300000</v>
      </c>
      <c r="G207" s="6">
        <v>14258800</v>
      </c>
      <c r="H207" s="6">
        <v>10758624</v>
      </c>
      <c r="I207" s="5">
        <f t="shared" si="3"/>
        <v>75.452520548713778</v>
      </c>
    </row>
    <row r="208" spans="1:9" ht="27" customHeight="1">
      <c r="A208" s="20" t="s">
        <v>70</v>
      </c>
      <c r="B208" s="20"/>
      <c r="C208" s="20"/>
      <c r="D208" s="20"/>
      <c r="E208" s="20"/>
      <c r="F208" s="6">
        <v>5000000</v>
      </c>
      <c r="G208" s="6">
        <v>5000000</v>
      </c>
      <c r="H208" s="6">
        <v>5000000</v>
      </c>
      <c r="I208" s="5">
        <f t="shared" si="3"/>
        <v>100</v>
      </c>
    </row>
    <row r="209" spans="1:9" ht="27" customHeight="1">
      <c r="A209" s="15" t="s">
        <v>25</v>
      </c>
      <c r="B209" s="15"/>
      <c r="C209" s="15"/>
      <c r="D209" s="15"/>
      <c r="E209" s="15"/>
      <c r="F209" s="4">
        <v>104735500</v>
      </c>
      <c r="G209" s="4">
        <v>71849205</v>
      </c>
      <c r="H209" s="4">
        <v>28819741.09</v>
      </c>
      <c r="I209" s="5">
        <f t="shared" si="3"/>
        <v>40.111426549535238</v>
      </c>
    </row>
    <row r="210" spans="1:9" ht="27" customHeight="1">
      <c r="A210" s="24" t="s">
        <v>41</v>
      </c>
      <c r="B210" s="24"/>
      <c r="C210" s="24"/>
      <c r="D210" s="24"/>
      <c r="E210" s="24"/>
      <c r="F210" s="4">
        <v>13114500</v>
      </c>
      <c r="G210" s="4">
        <v>10808016</v>
      </c>
      <c r="H210" s="4">
        <v>7260605.2000000002</v>
      </c>
      <c r="I210" s="5">
        <f t="shared" si="3"/>
        <v>67.177964947498225</v>
      </c>
    </row>
    <row r="211" spans="1:9" ht="27" customHeight="1">
      <c r="A211" s="21" t="s">
        <v>42</v>
      </c>
      <c r="B211" s="21"/>
      <c r="C211" s="21"/>
      <c r="D211" s="21"/>
      <c r="E211" s="21"/>
      <c r="F211" s="4">
        <v>6792636</v>
      </c>
      <c r="G211" s="4">
        <v>5600636</v>
      </c>
      <c r="H211" s="4">
        <v>4962941.75</v>
      </c>
      <c r="I211" s="5">
        <f t="shared" si="3"/>
        <v>88.613895814689613</v>
      </c>
    </row>
    <row r="212" spans="1:9" ht="27" customHeight="1">
      <c r="A212" s="22" t="s">
        <v>43</v>
      </c>
      <c r="B212" s="22"/>
      <c r="C212" s="22"/>
      <c r="D212" s="22"/>
      <c r="E212" s="22"/>
      <c r="F212" s="4">
        <v>5603600</v>
      </c>
      <c r="G212" s="4">
        <v>4603600</v>
      </c>
      <c r="H212" s="4">
        <v>4099959.75</v>
      </c>
      <c r="I212" s="5">
        <f t="shared" si="3"/>
        <v>89.059860761143455</v>
      </c>
    </row>
    <row r="213" spans="1:9" ht="27" customHeight="1">
      <c r="A213" s="23" t="s">
        <v>44</v>
      </c>
      <c r="B213" s="23"/>
      <c r="C213" s="23"/>
      <c r="D213" s="23"/>
      <c r="E213" s="23"/>
      <c r="F213" s="6">
        <v>5603600</v>
      </c>
      <c r="G213" s="6">
        <v>4603600</v>
      </c>
      <c r="H213" s="6">
        <v>4099959.75</v>
      </c>
      <c r="I213" s="5">
        <f t="shared" si="3"/>
        <v>89.059860761143455</v>
      </c>
    </row>
    <row r="214" spans="1:9" ht="27" customHeight="1">
      <c r="A214" s="20" t="s">
        <v>45</v>
      </c>
      <c r="B214" s="20"/>
      <c r="C214" s="20"/>
      <c r="D214" s="20"/>
      <c r="E214" s="20"/>
      <c r="F214" s="6">
        <v>1189036</v>
      </c>
      <c r="G214" s="6">
        <v>997036</v>
      </c>
      <c r="H214" s="6">
        <v>862982</v>
      </c>
      <c r="I214" s="5">
        <f t="shared" si="3"/>
        <v>86.554748273883803</v>
      </c>
    </row>
    <row r="215" spans="1:9" ht="27" customHeight="1">
      <c r="A215" s="21" t="s">
        <v>46</v>
      </c>
      <c r="B215" s="21"/>
      <c r="C215" s="21"/>
      <c r="D215" s="21"/>
      <c r="E215" s="21"/>
      <c r="F215" s="4">
        <v>361864</v>
      </c>
      <c r="G215" s="4">
        <v>347380</v>
      </c>
      <c r="H215" s="4">
        <v>209913.86</v>
      </c>
      <c r="I215" s="5">
        <f t="shared" si="3"/>
        <v>60.427733317980305</v>
      </c>
    </row>
    <row r="216" spans="1:9" ht="27" customHeight="1">
      <c r="A216" s="20" t="s">
        <v>47</v>
      </c>
      <c r="B216" s="20"/>
      <c r="C216" s="20"/>
      <c r="D216" s="20"/>
      <c r="E216" s="20"/>
      <c r="F216" s="6">
        <v>82606</v>
      </c>
      <c r="G216" s="6">
        <v>76812</v>
      </c>
      <c r="H216" s="6">
        <v>50848.62</v>
      </c>
      <c r="I216" s="5">
        <f t="shared" si="3"/>
        <v>66.198797062958917</v>
      </c>
    </row>
    <row r="217" spans="1:9" ht="27" customHeight="1">
      <c r="A217" s="20" t="s">
        <v>48</v>
      </c>
      <c r="B217" s="20"/>
      <c r="C217" s="20"/>
      <c r="D217" s="20"/>
      <c r="E217" s="20"/>
      <c r="F217" s="6">
        <v>263101</v>
      </c>
      <c r="G217" s="6">
        <v>254411</v>
      </c>
      <c r="H217" s="6">
        <v>154948.44</v>
      </c>
      <c r="I217" s="5">
        <f t="shared" si="3"/>
        <v>60.904772199315282</v>
      </c>
    </row>
    <row r="218" spans="1:9" ht="27" customHeight="1">
      <c r="A218" s="20" t="s">
        <v>49</v>
      </c>
      <c r="B218" s="20"/>
      <c r="C218" s="20"/>
      <c r="D218" s="20"/>
      <c r="E218" s="20"/>
      <c r="F218" s="6">
        <v>4157</v>
      </c>
      <c r="G218" s="6">
        <v>4157</v>
      </c>
      <c r="H218" s="6">
        <v>4116.8</v>
      </c>
      <c r="I218" s="5">
        <f t="shared" si="3"/>
        <v>99.032956458984842</v>
      </c>
    </row>
    <row r="219" spans="1:9" ht="27" customHeight="1">
      <c r="A219" s="22" t="s">
        <v>56</v>
      </c>
      <c r="B219" s="22"/>
      <c r="C219" s="22"/>
      <c r="D219" s="22"/>
      <c r="E219" s="22"/>
      <c r="F219" s="4">
        <v>12000</v>
      </c>
      <c r="G219" s="4">
        <v>12000</v>
      </c>
      <c r="H219" s="8"/>
      <c r="I219" s="5">
        <f t="shared" si="3"/>
        <v>0</v>
      </c>
    </row>
    <row r="220" spans="1:9" ht="27" customHeight="1">
      <c r="A220" s="23" t="s">
        <v>57</v>
      </c>
      <c r="B220" s="23"/>
      <c r="C220" s="23"/>
      <c r="D220" s="23"/>
      <c r="E220" s="23"/>
      <c r="F220" s="6">
        <v>12000</v>
      </c>
      <c r="G220" s="6">
        <v>12000</v>
      </c>
      <c r="H220" s="7"/>
      <c r="I220" s="5">
        <f t="shared" si="3"/>
        <v>0</v>
      </c>
    </row>
    <row r="221" spans="1:9" ht="27" customHeight="1">
      <c r="A221" s="21" t="s">
        <v>58</v>
      </c>
      <c r="B221" s="21"/>
      <c r="C221" s="21"/>
      <c r="D221" s="21"/>
      <c r="E221" s="21"/>
      <c r="F221" s="4">
        <v>5460000</v>
      </c>
      <c r="G221" s="4">
        <v>4360000</v>
      </c>
      <c r="H221" s="4">
        <v>1874129.49</v>
      </c>
      <c r="I221" s="5">
        <f t="shared" si="3"/>
        <v>42.984621330275232</v>
      </c>
    </row>
    <row r="222" spans="1:9" ht="27" customHeight="1">
      <c r="A222" s="20" t="s">
        <v>59</v>
      </c>
      <c r="B222" s="20"/>
      <c r="C222" s="20"/>
      <c r="D222" s="20"/>
      <c r="E222" s="20"/>
      <c r="F222" s="6">
        <v>5460000</v>
      </c>
      <c r="G222" s="6">
        <v>4360000</v>
      </c>
      <c r="H222" s="6">
        <v>1874129.49</v>
      </c>
      <c r="I222" s="5">
        <f t="shared" si="3"/>
        <v>42.984621330275232</v>
      </c>
    </row>
    <row r="223" spans="1:9" ht="27" customHeight="1">
      <c r="A223" s="21" t="s">
        <v>60</v>
      </c>
      <c r="B223" s="21"/>
      <c r="C223" s="21"/>
      <c r="D223" s="21"/>
      <c r="E223" s="21"/>
      <c r="F223" s="4">
        <v>500000</v>
      </c>
      <c r="G223" s="4">
        <v>500000</v>
      </c>
      <c r="H223" s="4">
        <v>213620.1</v>
      </c>
      <c r="I223" s="5">
        <f t="shared" si="3"/>
        <v>42.724020000000003</v>
      </c>
    </row>
    <row r="224" spans="1:9" ht="27" customHeight="1">
      <c r="A224" s="20" t="s">
        <v>61</v>
      </c>
      <c r="B224" s="20"/>
      <c r="C224" s="20"/>
      <c r="D224" s="20"/>
      <c r="E224" s="20"/>
      <c r="F224" s="6">
        <v>500000</v>
      </c>
      <c r="G224" s="6">
        <v>500000</v>
      </c>
      <c r="H224" s="6">
        <v>213620.1</v>
      </c>
      <c r="I224" s="5">
        <f t="shared" si="3"/>
        <v>42.724020000000003</v>
      </c>
    </row>
    <row r="225" spans="1:9" ht="27" customHeight="1">
      <c r="A225" s="24" t="s">
        <v>63</v>
      </c>
      <c r="B225" s="24"/>
      <c r="C225" s="24"/>
      <c r="D225" s="24"/>
      <c r="E225" s="24"/>
      <c r="F225" s="4">
        <v>91621000</v>
      </c>
      <c r="G225" s="4">
        <v>61041189</v>
      </c>
      <c r="H225" s="4">
        <v>21559135.890000001</v>
      </c>
      <c r="I225" s="5">
        <f t="shared" si="3"/>
        <v>35.318997292139905</v>
      </c>
    </row>
    <row r="226" spans="1:9" ht="27" customHeight="1">
      <c r="A226" s="21" t="s">
        <v>64</v>
      </c>
      <c r="B226" s="21"/>
      <c r="C226" s="21"/>
      <c r="D226" s="21"/>
      <c r="E226" s="21"/>
      <c r="F226" s="4">
        <v>91581000</v>
      </c>
      <c r="G226" s="4">
        <v>61001189</v>
      </c>
      <c r="H226" s="4">
        <v>21559135.890000001</v>
      </c>
      <c r="I226" s="5">
        <f t="shared" si="3"/>
        <v>35.342156838942927</v>
      </c>
    </row>
    <row r="227" spans="1:9" ht="27" customHeight="1">
      <c r="A227" s="20" t="s">
        <v>65</v>
      </c>
      <c r="B227" s="20"/>
      <c r="C227" s="20"/>
      <c r="D227" s="20"/>
      <c r="E227" s="20"/>
      <c r="F227" s="6">
        <v>9229235</v>
      </c>
      <c r="G227" s="6">
        <v>8548235</v>
      </c>
      <c r="H227" s="7"/>
      <c r="I227" s="5">
        <f t="shared" si="3"/>
        <v>0</v>
      </c>
    </row>
    <row r="228" spans="1:9" ht="27" customHeight="1">
      <c r="A228" s="22" t="s">
        <v>75</v>
      </c>
      <c r="B228" s="22"/>
      <c r="C228" s="22"/>
      <c r="D228" s="22"/>
      <c r="E228" s="22"/>
      <c r="F228" s="4">
        <v>40818992</v>
      </c>
      <c r="G228" s="4">
        <v>15520181</v>
      </c>
      <c r="H228" s="4">
        <v>4026464.3</v>
      </c>
      <c r="I228" s="5">
        <f t="shared" si="3"/>
        <v>25.943410711511678</v>
      </c>
    </row>
    <row r="229" spans="1:9" ht="27" customHeight="1">
      <c r="A229" s="23" t="s">
        <v>82</v>
      </c>
      <c r="B229" s="23"/>
      <c r="C229" s="23"/>
      <c r="D229" s="23"/>
      <c r="E229" s="23"/>
      <c r="F229" s="6">
        <v>21889449</v>
      </c>
      <c r="G229" s="6">
        <v>9612174</v>
      </c>
      <c r="H229" s="6">
        <v>3927436.3</v>
      </c>
      <c r="I229" s="5">
        <f t="shared" si="3"/>
        <v>40.858980497023879</v>
      </c>
    </row>
    <row r="230" spans="1:9" ht="27" customHeight="1">
      <c r="A230" s="23" t="s">
        <v>76</v>
      </c>
      <c r="B230" s="23"/>
      <c r="C230" s="23"/>
      <c r="D230" s="23"/>
      <c r="E230" s="23"/>
      <c r="F230" s="6">
        <v>18929543</v>
      </c>
      <c r="G230" s="6">
        <v>5908007</v>
      </c>
      <c r="H230" s="6">
        <v>99028</v>
      </c>
      <c r="I230" s="5">
        <f t="shared" si="3"/>
        <v>1.6761659219428822</v>
      </c>
    </row>
    <row r="231" spans="1:9" ht="27" customHeight="1">
      <c r="A231" s="22" t="s">
        <v>79</v>
      </c>
      <c r="B231" s="22"/>
      <c r="C231" s="22"/>
      <c r="D231" s="22"/>
      <c r="E231" s="22"/>
      <c r="F231" s="4">
        <v>41532773</v>
      </c>
      <c r="G231" s="4">
        <v>36932773</v>
      </c>
      <c r="H231" s="4">
        <v>17532671.59</v>
      </c>
      <c r="I231" s="5">
        <f t="shared" si="3"/>
        <v>47.471852682169299</v>
      </c>
    </row>
    <row r="232" spans="1:9" ht="27" customHeight="1">
      <c r="A232" s="23" t="s">
        <v>80</v>
      </c>
      <c r="B232" s="23"/>
      <c r="C232" s="23"/>
      <c r="D232" s="23"/>
      <c r="E232" s="23"/>
      <c r="F232" s="6">
        <v>41532773</v>
      </c>
      <c r="G232" s="6">
        <v>36932773</v>
      </c>
      <c r="H232" s="6">
        <v>17532671.59</v>
      </c>
      <c r="I232" s="5">
        <f t="shared" si="3"/>
        <v>47.471852682169299</v>
      </c>
    </row>
    <row r="233" spans="1:9" ht="27" customHeight="1">
      <c r="A233" s="21" t="s">
        <v>68</v>
      </c>
      <c r="B233" s="21"/>
      <c r="C233" s="21"/>
      <c r="D233" s="21"/>
      <c r="E233" s="21"/>
      <c r="F233" s="4">
        <v>40000</v>
      </c>
      <c r="G233" s="4">
        <v>40000</v>
      </c>
      <c r="H233" s="8"/>
      <c r="I233" s="5">
        <f t="shared" si="3"/>
        <v>0</v>
      </c>
    </row>
    <row r="234" spans="1:9" ht="27" customHeight="1">
      <c r="A234" s="20" t="s">
        <v>69</v>
      </c>
      <c r="B234" s="20"/>
      <c r="C234" s="20"/>
      <c r="D234" s="20"/>
      <c r="E234" s="20"/>
      <c r="F234" s="6">
        <v>40000</v>
      </c>
      <c r="G234" s="6">
        <v>40000</v>
      </c>
      <c r="H234" s="7"/>
      <c r="I234" s="5">
        <f t="shared" si="3"/>
        <v>0</v>
      </c>
    </row>
    <row r="235" spans="1:9" ht="27" customHeight="1">
      <c r="A235" s="15" t="s">
        <v>26</v>
      </c>
      <c r="B235" s="15"/>
      <c r="C235" s="15"/>
      <c r="D235" s="15"/>
      <c r="E235" s="15"/>
      <c r="F235" s="4">
        <v>142434402.97999999</v>
      </c>
      <c r="G235" s="4">
        <v>101361492.98</v>
      </c>
      <c r="H235" s="4">
        <v>40287122.490000002</v>
      </c>
      <c r="I235" s="5">
        <f t="shared" si="3"/>
        <v>39.74598371193013</v>
      </c>
    </row>
    <row r="236" spans="1:9" ht="27" customHeight="1">
      <c r="A236" s="24" t="s">
        <v>41</v>
      </c>
      <c r="B236" s="24"/>
      <c r="C236" s="24"/>
      <c r="D236" s="24"/>
      <c r="E236" s="24"/>
      <c r="F236" s="4">
        <v>5901500</v>
      </c>
      <c r="G236" s="4">
        <v>4976490</v>
      </c>
      <c r="H236" s="4">
        <v>4139609.73</v>
      </c>
      <c r="I236" s="5">
        <f t="shared" si="3"/>
        <v>83.183322582784243</v>
      </c>
    </row>
    <row r="237" spans="1:9" ht="27" customHeight="1">
      <c r="A237" s="21" t="s">
        <v>42</v>
      </c>
      <c r="B237" s="21"/>
      <c r="C237" s="21"/>
      <c r="D237" s="21"/>
      <c r="E237" s="21"/>
      <c r="F237" s="4">
        <v>5264788</v>
      </c>
      <c r="G237" s="4">
        <v>4435188</v>
      </c>
      <c r="H237" s="4">
        <v>3850567.51</v>
      </c>
      <c r="I237" s="5">
        <f t="shared" si="3"/>
        <v>86.818586044154159</v>
      </c>
    </row>
    <row r="238" spans="1:9" ht="27" customHeight="1">
      <c r="A238" s="22" t="s">
        <v>43</v>
      </c>
      <c r="B238" s="22"/>
      <c r="C238" s="22"/>
      <c r="D238" s="22"/>
      <c r="E238" s="22"/>
      <c r="F238" s="4">
        <v>4315400</v>
      </c>
      <c r="G238" s="4">
        <v>3635400</v>
      </c>
      <c r="H238" s="4">
        <v>3176564.76</v>
      </c>
      <c r="I238" s="5">
        <f t="shared" si="3"/>
        <v>87.378686251856735</v>
      </c>
    </row>
    <row r="239" spans="1:9" ht="27" customHeight="1">
      <c r="A239" s="23" t="s">
        <v>44</v>
      </c>
      <c r="B239" s="23"/>
      <c r="C239" s="23"/>
      <c r="D239" s="23"/>
      <c r="E239" s="23"/>
      <c r="F239" s="6">
        <v>4315400</v>
      </c>
      <c r="G239" s="6">
        <v>3635400</v>
      </c>
      <c r="H239" s="6">
        <v>3176564.76</v>
      </c>
      <c r="I239" s="5">
        <f t="shared" si="3"/>
        <v>87.378686251856735</v>
      </c>
    </row>
    <row r="240" spans="1:9" ht="27" customHeight="1">
      <c r="A240" s="20" t="s">
        <v>45</v>
      </c>
      <c r="B240" s="20"/>
      <c r="C240" s="20"/>
      <c r="D240" s="20"/>
      <c r="E240" s="20"/>
      <c r="F240" s="6">
        <v>949388</v>
      </c>
      <c r="G240" s="6">
        <v>799788</v>
      </c>
      <c r="H240" s="6">
        <v>674002.75</v>
      </c>
      <c r="I240" s="5">
        <f t="shared" si="3"/>
        <v>84.272676009142415</v>
      </c>
    </row>
    <row r="241" spans="1:9" ht="27" customHeight="1">
      <c r="A241" s="21" t="s">
        <v>46</v>
      </c>
      <c r="B241" s="21"/>
      <c r="C241" s="21"/>
      <c r="D241" s="21"/>
      <c r="E241" s="21"/>
      <c r="F241" s="4">
        <v>625712</v>
      </c>
      <c r="G241" s="4">
        <v>530502</v>
      </c>
      <c r="H241" s="4">
        <v>288201.42</v>
      </c>
      <c r="I241" s="5">
        <f t="shared" si="3"/>
        <v>54.326170306615239</v>
      </c>
    </row>
    <row r="242" spans="1:9" ht="27" customHeight="1">
      <c r="A242" s="20" t="s">
        <v>47</v>
      </c>
      <c r="B242" s="20"/>
      <c r="C242" s="20"/>
      <c r="D242" s="20"/>
      <c r="E242" s="20"/>
      <c r="F242" s="6">
        <v>103471</v>
      </c>
      <c r="G242" s="6">
        <v>103471</v>
      </c>
      <c r="H242" s="6">
        <v>18724.63</v>
      </c>
      <c r="I242" s="5">
        <f t="shared" si="3"/>
        <v>18.096500468730369</v>
      </c>
    </row>
    <row r="243" spans="1:9" ht="27" customHeight="1">
      <c r="A243" s="20" t="s">
        <v>48</v>
      </c>
      <c r="B243" s="20"/>
      <c r="C243" s="20"/>
      <c r="D243" s="20"/>
      <c r="E243" s="20"/>
      <c r="F243" s="6">
        <v>355941</v>
      </c>
      <c r="G243" s="6">
        <v>304311</v>
      </c>
      <c r="H243" s="6">
        <v>184048.28</v>
      </c>
      <c r="I243" s="5">
        <f t="shared" si="3"/>
        <v>60.480324404967291</v>
      </c>
    </row>
    <row r="244" spans="1:9" ht="27" customHeight="1">
      <c r="A244" s="20" t="s">
        <v>49</v>
      </c>
      <c r="B244" s="20"/>
      <c r="C244" s="20"/>
      <c r="D244" s="20"/>
      <c r="E244" s="20"/>
      <c r="F244" s="6">
        <v>14600</v>
      </c>
      <c r="G244" s="6">
        <v>14600</v>
      </c>
      <c r="H244" s="7"/>
      <c r="I244" s="5">
        <f t="shared" si="3"/>
        <v>0</v>
      </c>
    </row>
    <row r="245" spans="1:9" ht="27" customHeight="1">
      <c r="A245" s="22" t="s">
        <v>50</v>
      </c>
      <c r="B245" s="22"/>
      <c r="C245" s="22"/>
      <c r="D245" s="22"/>
      <c r="E245" s="22"/>
      <c r="F245" s="4">
        <v>136700</v>
      </c>
      <c r="G245" s="4">
        <v>93120</v>
      </c>
      <c r="H245" s="4">
        <v>78988.509999999995</v>
      </c>
      <c r="I245" s="5">
        <f t="shared" si="3"/>
        <v>84.824430841924396</v>
      </c>
    </row>
    <row r="246" spans="1:9" ht="27" customHeight="1">
      <c r="A246" s="23" t="s">
        <v>51</v>
      </c>
      <c r="B246" s="23"/>
      <c r="C246" s="23"/>
      <c r="D246" s="23"/>
      <c r="E246" s="23"/>
      <c r="F246" s="6">
        <v>89902</v>
      </c>
      <c r="G246" s="6">
        <v>57464</v>
      </c>
      <c r="H246" s="6">
        <v>47678.67</v>
      </c>
      <c r="I246" s="5">
        <f t="shared" si="3"/>
        <v>82.971373381595427</v>
      </c>
    </row>
    <row r="247" spans="1:9" ht="27" customHeight="1">
      <c r="A247" s="23" t="s">
        <v>52</v>
      </c>
      <c r="B247" s="23"/>
      <c r="C247" s="23"/>
      <c r="D247" s="23"/>
      <c r="E247" s="23"/>
      <c r="F247" s="6">
        <v>5198</v>
      </c>
      <c r="G247" s="6">
        <v>4682</v>
      </c>
      <c r="H247" s="6">
        <v>2247.4499999999998</v>
      </c>
      <c r="I247" s="5">
        <f t="shared" si="3"/>
        <v>48.001922255446388</v>
      </c>
    </row>
    <row r="248" spans="1:9" ht="27" customHeight="1">
      <c r="A248" s="23" t="s">
        <v>53</v>
      </c>
      <c r="B248" s="23"/>
      <c r="C248" s="23"/>
      <c r="D248" s="23"/>
      <c r="E248" s="23"/>
      <c r="F248" s="6">
        <v>36000</v>
      </c>
      <c r="G248" s="6">
        <v>26304</v>
      </c>
      <c r="H248" s="6">
        <v>25616.39</v>
      </c>
      <c r="I248" s="5">
        <f t="shared" si="3"/>
        <v>97.385910888077859</v>
      </c>
    </row>
    <row r="249" spans="1:9" ht="27" customHeight="1">
      <c r="A249" s="23" t="s">
        <v>55</v>
      </c>
      <c r="B249" s="23"/>
      <c r="C249" s="23"/>
      <c r="D249" s="23"/>
      <c r="E249" s="23"/>
      <c r="F249" s="6">
        <v>5600</v>
      </c>
      <c r="G249" s="6">
        <v>4670</v>
      </c>
      <c r="H249" s="6">
        <v>3446</v>
      </c>
      <c r="I249" s="5">
        <f t="shared" si="3"/>
        <v>73.790149892933627</v>
      </c>
    </row>
    <row r="250" spans="1:9" ht="27" customHeight="1">
      <c r="A250" s="22" t="s">
        <v>56</v>
      </c>
      <c r="B250" s="22"/>
      <c r="C250" s="22"/>
      <c r="D250" s="22"/>
      <c r="E250" s="22"/>
      <c r="F250" s="4">
        <v>15000</v>
      </c>
      <c r="G250" s="4">
        <v>15000</v>
      </c>
      <c r="H250" s="4">
        <v>6440</v>
      </c>
      <c r="I250" s="5">
        <f t="shared" si="3"/>
        <v>42.933333333333337</v>
      </c>
    </row>
    <row r="251" spans="1:9" ht="27" customHeight="1">
      <c r="A251" s="23" t="s">
        <v>57</v>
      </c>
      <c r="B251" s="23"/>
      <c r="C251" s="23"/>
      <c r="D251" s="23"/>
      <c r="E251" s="23"/>
      <c r="F251" s="6">
        <v>15000</v>
      </c>
      <c r="G251" s="6">
        <v>15000</v>
      </c>
      <c r="H251" s="6">
        <v>6440</v>
      </c>
      <c r="I251" s="5">
        <f t="shared" si="3"/>
        <v>42.933333333333337</v>
      </c>
    </row>
    <row r="252" spans="1:9" ht="27" customHeight="1">
      <c r="A252" s="19" t="s">
        <v>62</v>
      </c>
      <c r="B252" s="19"/>
      <c r="C252" s="19"/>
      <c r="D252" s="19"/>
      <c r="E252" s="19"/>
      <c r="F252" s="6">
        <v>11000</v>
      </c>
      <c r="G252" s="6">
        <v>10800</v>
      </c>
      <c r="H252" s="9">
        <v>840.8</v>
      </c>
      <c r="I252" s="5">
        <f t="shared" si="3"/>
        <v>7.7851851851851857</v>
      </c>
    </row>
    <row r="253" spans="1:9" ht="27" customHeight="1">
      <c r="A253" s="24" t="s">
        <v>63</v>
      </c>
      <c r="B253" s="24"/>
      <c r="C253" s="24"/>
      <c r="D253" s="24"/>
      <c r="E253" s="24"/>
      <c r="F253" s="4">
        <v>136532902.97999999</v>
      </c>
      <c r="G253" s="4">
        <v>96385002.980000004</v>
      </c>
      <c r="H253" s="4">
        <v>36147512.759999998</v>
      </c>
      <c r="I253" s="5">
        <f t="shared" si="3"/>
        <v>37.50325428479848</v>
      </c>
    </row>
    <row r="254" spans="1:9" ht="27" customHeight="1">
      <c r="A254" s="21" t="s">
        <v>64</v>
      </c>
      <c r="B254" s="21"/>
      <c r="C254" s="21"/>
      <c r="D254" s="21"/>
      <c r="E254" s="21"/>
      <c r="F254" s="4">
        <v>136532902.97999999</v>
      </c>
      <c r="G254" s="4">
        <v>96385002.980000004</v>
      </c>
      <c r="H254" s="4">
        <v>36147512.759999998</v>
      </c>
      <c r="I254" s="5">
        <f t="shared" si="3"/>
        <v>37.50325428479848</v>
      </c>
    </row>
    <row r="255" spans="1:9" ht="27" customHeight="1">
      <c r="A255" s="20" t="s">
        <v>65</v>
      </c>
      <c r="B255" s="20"/>
      <c r="C255" s="20"/>
      <c r="D255" s="20"/>
      <c r="E255" s="20"/>
      <c r="F255" s="6">
        <v>70000</v>
      </c>
      <c r="G255" s="7"/>
      <c r="H255" s="7"/>
      <c r="I255" s="5" t="e">
        <f t="shared" si="3"/>
        <v>#DIV/0!</v>
      </c>
    </row>
    <row r="256" spans="1:9" ht="27" customHeight="1">
      <c r="A256" s="22" t="s">
        <v>66</v>
      </c>
      <c r="B256" s="22"/>
      <c r="C256" s="22"/>
      <c r="D256" s="22"/>
      <c r="E256" s="22"/>
      <c r="F256" s="4">
        <v>20482000</v>
      </c>
      <c r="G256" s="4">
        <v>16219750</v>
      </c>
      <c r="H256" s="4">
        <v>12591780.560000001</v>
      </c>
      <c r="I256" s="5">
        <f t="shared" si="3"/>
        <v>77.632396060358516</v>
      </c>
    </row>
    <row r="257" spans="1:9" ht="27" customHeight="1">
      <c r="A257" s="23" t="s">
        <v>81</v>
      </c>
      <c r="B257" s="23"/>
      <c r="C257" s="23"/>
      <c r="D257" s="23"/>
      <c r="E257" s="23"/>
      <c r="F257" s="6">
        <v>20482000</v>
      </c>
      <c r="G257" s="6">
        <v>16219750</v>
      </c>
      <c r="H257" s="6">
        <v>12591780.560000001</v>
      </c>
      <c r="I257" s="5">
        <f t="shared" si="3"/>
        <v>77.632396060358516</v>
      </c>
    </row>
    <row r="258" spans="1:9" ht="27" customHeight="1">
      <c r="A258" s="22" t="s">
        <v>75</v>
      </c>
      <c r="B258" s="22"/>
      <c r="C258" s="22"/>
      <c r="D258" s="22"/>
      <c r="E258" s="22"/>
      <c r="F258" s="4">
        <v>94742775</v>
      </c>
      <c r="G258" s="4">
        <v>63445423</v>
      </c>
      <c r="H258" s="4">
        <v>13469529</v>
      </c>
      <c r="I258" s="5">
        <f t="shared" si="3"/>
        <v>21.230103548998326</v>
      </c>
    </row>
    <row r="259" spans="1:9" ht="27" customHeight="1">
      <c r="A259" s="23" t="s">
        <v>76</v>
      </c>
      <c r="B259" s="23"/>
      <c r="C259" s="23"/>
      <c r="D259" s="23"/>
      <c r="E259" s="23"/>
      <c r="F259" s="6">
        <v>94742775</v>
      </c>
      <c r="G259" s="6">
        <v>63445423</v>
      </c>
      <c r="H259" s="6">
        <v>13469529</v>
      </c>
      <c r="I259" s="5">
        <f t="shared" si="3"/>
        <v>21.230103548998326</v>
      </c>
    </row>
    <row r="260" spans="1:9" ht="27" customHeight="1">
      <c r="A260" s="22" t="s">
        <v>79</v>
      </c>
      <c r="B260" s="22"/>
      <c r="C260" s="22"/>
      <c r="D260" s="22"/>
      <c r="E260" s="22"/>
      <c r="F260" s="4">
        <v>21238127.98</v>
      </c>
      <c r="G260" s="4">
        <v>16719829.98</v>
      </c>
      <c r="H260" s="4">
        <v>10086203.199999999</v>
      </c>
      <c r="I260" s="5">
        <f t="shared" si="3"/>
        <v>60.3247952405315</v>
      </c>
    </row>
    <row r="261" spans="1:9" ht="27" customHeight="1">
      <c r="A261" s="23" t="s">
        <v>80</v>
      </c>
      <c r="B261" s="23"/>
      <c r="C261" s="23"/>
      <c r="D261" s="23"/>
      <c r="E261" s="23"/>
      <c r="F261" s="6">
        <v>20938127.98</v>
      </c>
      <c r="G261" s="6">
        <v>16469829.98</v>
      </c>
      <c r="H261" s="6">
        <v>9931203.1999999993</v>
      </c>
      <c r="I261" s="5">
        <f t="shared" si="3"/>
        <v>60.29936685478765</v>
      </c>
    </row>
    <row r="262" spans="1:9" ht="27" customHeight="1">
      <c r="A262" s="23" t="s">
        <v>83</v>
      </c>
      <c r="B262" s="23"/>
      <c r="C262" s="23"/>
      <c r="D262" s="23"/>
      <c r="E262" s="23"/>
      <c r="F262" s="6">
        <v>300000</v>
      </c>
      <c r="G262" s="6">
        <v>250000</v>
      </c>
      <c r="H262" s="6">
        <v>155000</v>
      </c>
      <c r="I262" s="5">
        <f t="shared" si="3"/>
        <v>62</v>
      </c>
    </row>
    <row r="263" spans="1:9" ht="27" customHeight="1">
      <c r="A263" s="15" t="s">
        <v>27</v>
      </c>
      <c r="B263" s="15"/>
      <c r="C263" s="15"/>
      <c r="D263" s="15"/>
      <c r="E263" s="15"/>
      <c r="F263" s="4">
        <v>15497300</v>
      </c>
      <c r="G263" s="4">
        <v>12714275</v>
      </c>
      <c r="H263" s="4">
        <v>6668099.4699999997</v>
      </c>
      <c r="I263" s="5">
        <f t="shared" ref="I263:I326" si="4">SUM(H263)/G263*100</f>
        <v>52.445770364413221</v>
      </c>
    </row>
    <row r="264" spans="1:9" ht="27" customHeight="1">
      <c r="A264" s="24" t="s">
        <v>41</v>
      </c>
      <c r="B264" s="24"/>
      <c r="C264" s="24"/>
      <c r="D264" s="24"/>
      <c r="E264" s="24"/>
      <c r="F264" s="4">
        <v>15344700</v>
      </c>
      <c r="G264" s="4">
        <v>12561675</v>
      </c>
      <c r="H264" s="4">
        <v>6516099.4699999997</v>
      </c>
      <c r="I264" s="5">
        <f t="shared" si="4"/>
        <v>51.872855092971278</v>
      </c>
    </row>
    <row r="265" spans="1:9" ht="27" customHeight="1">
      <c r="A265" s="21" t="s">
        <v>42</v>
      </c>
      <c r="B265" s="21"/>
      <c r="C265" s="21"/>
      <c r="D265" s="21"/>
      <c r="E265" s="21"/>
      <c r="F265" s="4">
        <v>8409258</v>
      </c>
      <c r="G265" s="4">
        <v>6856412</v>
      </c>
      <c r="H265" s="4">
        <v>6160596.9500000002</v>
      </c>
      <c r="I265" s="5">
        <f t="shared" si="4"/>
        <v>89.851615538856194</v>
      </c>
    </row>
    <row r="266" spans="1:9" ht="27" customHeight="1">
      <c r="A266" s="22" t="s">
        <v>43</v>
      </c>
      <c r="B266" s="22"/>
      <c r="C266" s="22"/>
      <c r="D266" s="22"/>
      <c r="E266" s="22"/>
      <c r="F266" s="4">
        <v>6862300</v>
      </c>
      <c r="G266" s="4">
        <v>5592400</v>
      </c>
      <c r="H266" s="4">
        <v>5032655</v>
      </c>
      <c r="I266" s="5">
        <f t="shared" si="4"/>
        <v>89.990969887704736</v>
      </c>
    </row>
    <row r="267" spans="1:9" ht="27" customHeight="1">
      <c r="A267" s="23" t="s">
        <v>44</v>
      </c>
      <c r="B267" s="23"/>
      <c r="C267" s="23"/>
      <c r="D267" s="23"/>
      <c r="E267" s="23"/>
      <c r="F267" s="6">
        <v>6862300</v>
      </c>
      <c r="G267" s="6">
        <v>5592400</v>
      </c>
      <c r="H267" s="6">
        <v>5032655</v>
      </c>
      <c r="I267" s="5">
        <f t="shared" si="4"/>
        <v>89.990969887704736</v>
      </c>
    </row>
    <row r="268" spans="1:9" ht="27" customHeight="1">
      <c r="A268" s="20" t="s">
        <v>45</v>
      </c>
      <c r="B268" s="20"/>
      <c r="C268" s="20"/>
      <c r="D268" s="20"/>
      <c r="E268" s="20"/>
      <c r="F268" s="6">
        <v>1546958</v>
      </c>
      <c r="G268" s="6">
        <v>1264012</v>
      </c>
      <c r="H268" s="6">
        <v>1127941.95</v>
      </c>
      <c r="I268" s="5">
        <f t="shared" si="4"/>
        <v>89.235066597469</v>
      </c>
    </row>
    <row r="269" spans="1:9" ht="27" customHeight="1">
      <c r="A269" s="21" t="s">
        <v>46</v>
      </c>
      <c r="B269" s="21"/>
      <c r="C269" s="21"/>
      <c r="D269" s="21"/>
      <c r="E269" s="21"/>
      <c r="F269" s="4">
        <v>6689047</v>
      </c>
      <c r="G269" s="4">
        <v>5611468</v>
      </c>
      <c r="H269" s="4">
        <v>344052.73</v>
      </c>
      <c r="I269" s="5">
        <f t="shared" si="4"/>
        <v>6.1312428405543784</v>
      </c>
    </row>
    <row r="270" spans="1:9" ht="27" customHeight="1">
      <c r="A270" s="20" t="s">
        <v>47</v>
      </c>
      <c r="B270" s="20"/>
      <c r="C270" s="20"/>
      <c r="D270" s="20"/>
      <c r="E270" s="20"/>
      <c r="F270" s="6">
        <v>163431</v>
      </c>
      <c r="G270" s="6">
        <v>125631</v>
      </c>
      <c r="H270" s="6">
        <v>74220.800000000003</v>
      </c>
      <c r="I270" s="5">
        <f t="shared" si="4"/>
        <v>59.07841217533889</v>
      </c>
    </row>
    <row r="271" spans="1:9" ht="27" customHeight="1">
      <c r="A271" s="20" t="s">
        <v>48</v>
      </c>
      <c r="B271" s="20"/>
      <c r="C271" s="20"/>
      <c r="D271" s="20"/>
      <c r="E271" s="20"/>
      <c r="F271" s="6">
        <v>2441289</v>
      </c>
      <c r="G271" s="6">
        <v>2401510</v>
      </c>
      <c r="H271" s="6">
        <v>106500</v>
      </c>
      <c r="I271" s="5">
        <f t="shared" si="4"/>
        <v>4.4347098283996322</v>
      </c>
    </row>
    <row r="272" spans="1:9" ht="27" customHeight="1">
      <c r="A272" s="20" t="s">
        <v>49</v>
      </c>
      <c r="B272" s="20"/>
      <c r="C272" s="20"/>
      <c r="D272" s="20"/>
      <c r="E272" s="20"/>
      <c r="F272" s="6">
        <v>17127</v>
      </c>
      <c r="G272" s="6">
        <v>17127</v>
      </c>
      <c r="H272" s="6">
        <v>16733.93</v>
      </c>
      <c r="I272" s="5">
        <f t="shared" si="4"/>
        <v>97.704968762772239</v>
      </c>
    </row>
    <row r="273" spans="1:9" ht="27" customHeight="1">
      <c r="A273" s="22" t="s">
        <v>56</v>
      </c>
      <c r="B273" s="22"/>
      <c r="C273" s="22"/>
      <c r="D273" s="22"/>
      <c r="E273" s="22"/>
      <c r="F273" s="4">
        <v>4067200</v>
      </c>
      <c r="G273" s="4">
        <v>3067200</v>
      </c>
      <c r="H273" s="4">
        <v>146598</v>
      </c>
      <c r="I273" s="5">
        <f t="shared" si="4"/>
        <v>4.7795383411580596</v>
      </c>
    </row>
    <row r="274" spans="1:9" ht="27" customHeight="1">
      <c r="A274" s="23" t="s">
        <v>78</v>
      </c>
      <c r="B274" s="23"/>
      <c r="C274" s="23"/>
      <c r="D274" s="23"/>
      <c r="E274" s="23"/>
      <c r="F274" s="6">
        <v>3914095</v>
      </c>
      <c r="G274" s="6">
        <v>2914095</v>
      </c>
      <c r="H274" s="6">
        <v>144998</v>
      </c>
      <c r="I274" s="5">
        <f t="shared" si="4"/>
        <v>4.9757471873772126</v>
      </c>
    </row>
    <row r="275" spans="1:9" ht="27" customHeight="1">
      <c r="A275" s="23" t="s">
        <v>57</v>
      </c>
      <c r="B275" s="23"/>
      <c r="C275" s="23"/>
      <c r="D275" s="23"/>
      <c r="E275" s="23"/>
      <c r="F275" s="6">
        <v>153105</v>
      </c>
      <c r="G275" s="6">
        <v>153105</v>
      </c>
      <c r="H275" s="6">
        <v>1600</v>
      </c>
      <c r="I275" s="5">
        <f t="shared" si="4"/>
        <v>1.0450344534796381</v>
      </c>
    </row>
    <row r="276" spans="1:9" ht="27" customHeight="1">
      <c r="A276" s="19" t="s">
        <v>62</v>
      </c>
      <c r="B276" s="19"/>
      <c r="C276" s="19"/>
      <c r="D276" s="19"/>
      <c r="E276" s="19"/>
      <c r="F276" s="6">
        <v>246395</v>
      </c>
      <c r="G276" s="6">
        <v>93795</v>
      </c>
      <c r="H276" s="6">
        <v>11449.79</v>
      </c>
      <c r="I276" s="5">
        <f t="shared" si="4"/>
        <v>12.207249853403701</v>
      </c>
    </row>
    <row r="277" spans="1:9" ht="27" customHeight="1">
      <c r="A277" s="24" t="s">
        <v>63</v>
      </c>
      <c r="B277" s="24"/>
      <c r="C277" s="24"/>
      <c r="D277" s="24"/>
      <c r="E277" s="24"/>
      <c r="F277" s="4">
        <v>152600</v>
      </c>
      <c r="G277" s="4">
        <v>152600</v>
      </c>
      <c r="H277" s="4">
        <v>152000</v>
      </c>
      <c r="I277" s="5">
        <f t="shared" si="4"/>
        <v>99.606815203145487</v>
      </c>
    </row>
    <row r="278" spans="1:9" ht="27" customHeight="1">
      <c r="A278" s="21" t="s">
        <v>64</v>
      </c>
      <c r="B278" s="21"/>
      <c r="C278" s="21"/>
      <c r="D278" s="21"/>
      <c r="E278" s="21"/>
      <c r="F278" s="4">
        <v>152600</v>
      </c>
      <c r="G278" s="4">
        <v>152600</v>
      </c>
      <c r="H278" s="4">
        <v>152000</v>
      </c>
      <c r="I278" s="5">
        <f t="shared" si="4"/>
        <v>99.606815203145487</v>
      </c>
    </row>
    <row r="279" spans="1:9" ht="27" customHeight="1">
      <c r="A279" s="20" t="s">
        <v>65</v>
      </c>
      <c r="B279" s="20"/>
      <c r="C279" s="20"/>
      <c r="D279" s="20"/>
      <c r="E279" s="20"/>
      <c r="F279" s="6">
        <v>152600</v>
      </c>
      <c r="G279" s="6">
        <v>152600</v>
      </c>
      <c r="H279" s="6">
        <v>152000</v>
      </c>
      <c r="I279" s="5">
        <f t="shared" si="4"/>
        <v>99.606815203145487</v>
      </c>
    </row>
    <row r="280" spans="1:9" ht="27" customHeight="1">
      <c r="A280" s="15" t="s">
        <v>28</v>
      </c>
      <c r="B280" s="15"/>
      <c r="C280" s="15"/>
      <c r="D280" s="15"/>
      <c r="E280" s="15"/>
      <c r="F280" s="4">
        <v>5598017</v>
      </c>
      <c r="G280" s="4">
        <v>4633154</v>
      </c>
      <c r="H280" s="4">
        <v>3903027.21</v>
      </c>
      <c r="I280" s="5">
        <f t="shared" si="4"/>
        <v>84.241257899046744</v>
      </c>
    </row>
    <row r="281" spans="1:9" ht="27" customHeight="1">
      <c r="A281" s="24" t="s">
        <v>41</v>
      </c>
      <c r="B281" s="24"/>
      <c r="C281" s="24"/>
      <c r="D281" s="24"/>
      <c r="E281" s="24"/>
      <c r="F281" s="4">
        <v>5598017</v>
      </c>
      <c r="G281" s="4">
        <v>4633154</v>
      </c>
      <c r="H281" s="4">
        <v>3903027.21</v>
      </c>
      <c r="I281" s="5">
        <f t="shared" si="4"/>
        <v>84.241257899046744</v>
      </c>
    </row>
    <row r="282" spans="1:9" ht="27" customHeight="1">
      <c r="A282" s="21" t="s">
        <v>42</v>
      </c>
      <c r="B282" s="21"/>
      <c r="C282" s="21"/>
      <c r="D282" s="21"/>
      <c r="E282" s="21"/>
      <c r="F282" s="4">
        <v>4760386</v>
      </c>
      <c r="G282" s="4">
        <v>3953200</v>
      </c>
      <c r="H282" s="4">
        <v>3523564.43</v>
      </c>
      <c r="I282" s="5">
        <f t="shared" si="4"/>
        <v>89.131954619042801</v>
      </c>
    </row>
    <row r="283" spans="1:9" ht="27" customHeight="1">
      <c r="A283" s="22" t="s">
        <v>43</v>
      </c>
      <c r="B283" s="22"/>
      <c r="C283" s="22"/>
      <c r="D283" s="22"/>
      <c r="E283" s="22"/>
      <c r="F283" s="4">
        <v>3898200</v>
      </c>
      <c r="G283" s="4">
        <v>3236900</v>
      </c>
      <c r="H283" s="4">
        <v>2885673.44</v>
      </c>
      <c r="I283" s="5">
        <f t="shared" si="4"/>
        <v>89.149292224041517</v>
      </c>
    </row>
    <row r="284" spans="1:9" ht="27" customHeight="1">
      <c r="A284" s="23" t="s">
        <v>44</v>
      </c>
      <c r="B284" s="23"/>
      <c r="C284" s="23"/>
      <c r="D284" s="23"/>
      <c r="E284" s="23"/>
      <c r="F284" s="6">
        <v>3898200</v>
      </c>
      <c r="G284" s="6">
        <v>3236900</v>
      </c>
      <c r="H284" s="6">
        <v>2885673.44</v>
      </c>
      <c r="I284" s="5">
        <f t="shared" si="4"/>
        <v>89.149292224041517</v>
      </c>
    </row>
    <row r="285" spans="1:9" ht="27" customHeight="1">
      <c r="A285" s="20" t="s">
        <v>45</v>
      </c>
      <c r="B285" s="20"/>
      <c r="C285" s="20"/>
      <c r="D285" s="20"/>
      <c r="E285" s="20"/>
      <c r="F285" s="6">
        <v>862186</v>
      </c>
      <c r="G285" s="6">
        <v>716300</v>
      </c>
      <c r="H285" s="6">
        <v>637890.99</v>
      </c>
      <c r="I285" s="5">
        <f t="shared" si="4"/>
        <v>89.053607427055709</v>
      </c>
    </row>
    <row r="286" spans="1:9" ht="27" customHeight="1">
      <c r="A286" s="21" t="s">
        <v>46</v>
      </c>
      <c r="B286" s="21"/>
      <c r="C286" s="21"/>
      <c r="D286" s="21"/>
      <c r="E286" s="21"/>
      <c r="F286" s="4">
        <v>615367</v>
      </c>
      <c r="G286" s="4">
        <v>497166</v>
      </c>
      <c r="H286" s="4">
        <v>337116.68</v>
      </c>
      <c r="I286" s="5">
        <f t="shared" si="4"/>
        <v>67.807669872839256</v>
      </c>
    </row>
    <row r="287" spans="1:9" ht="27" customHeight="1">
      <c r="A287" s="20" t="s">
        <v>47</v>
      </c>
      <c r="B287" s="20"/>
      <c r="C287" s="20"/>
      <c r="D287" s="20"/>
      <c r="E287" s="20"/>
      <c r="F287" s="6">
        <v>173264</v>
      </c>
      <c r="G287" s="6">
        <v>145232</v>
      </c>
      <c r="H287" s="6">
        <v>129210.01</v>
      </c>
      <c r="I287" s="5">
        <f t="shared" si="4"/>
        <v>88.968002919466784</v>
      </c>
    </row>
    <row r="288" spans="1:9" ht="27" customHeight="1">
      <c r="A288" s="20" t="s">
        <v>48</v>
      </c>
      <c r="B288" s="20"/>
      <c r="C288" s="20"/>
      <c r="D288" s="20"/>
      <c r="E288" s="20"/>
      <c r="F288" s="6">
        <v>320850</v>
      </c>
      <c r="G288" s="6">
        <v>262420</v>
      </c>
      <c r="H288" s="6">
        <v>143250.9</v>
      </c>
      <c r="I288" s="5">
        <f t="shared" si="4"/>
        <v>54.588407895739657</v>
      </c>
    </row>
    <row r="289" spans="1:9" ht="27" customHeight="1">
      <c r="A289" s="20" t="s">
        <v>49</v>
      </c>
      <c r="B289" s="20"/>
      <c r="C289" s="20"/>
      <c r="D289" s="20"/>
      <c r="E289" s="20"/>
      <c r="F289" s="6">
        <v>9920</v>
      </c>
      <c r="G289" s="6">
        <v>9920</v>
      </c>
      <c r="H289" s="7"/>
      <c r="I289" s="5">
        <f t="shared" si="4"/>
        <v>0</v>
      </c>
    </row>
    <row r="290" spans="1:9" ht="27" customHeight="1">
      <c r="A290" s="22" t="s">
        <v>50</v>
      </c>
      <c r="B290" s="22"/>
      <c r="C290" s="22"/>
      <c r="D290" s="22"/>
      <c r="E290" s="22"/>
      <c r="F290" s="4">
        <v>106073</v>
      </c>
      <c r="G290" s="4">
        <v>74334</v>
      </c>
      <c r="H290" s="4">
        <v>62360.77</v>
      </c>
      <c r="I290" s="5">
        <f t="shared" si="4"/>
        <v>83.892660155514292</v>
      </c>
    </row>
    <row r="291" spans="1:9" ht="27" customHeight="1">
      <c r="A291" s="23" t="s">
        <v>51</v>
      </c>
      <c r="B291" s="23"/>
      <c r="C291" s="23"/>
      <c r="D291" s="23"/>
      <c r="E291" s="23"/>
      <c r="F291" s="6">
        <v>79563</v>
      </c>
      <c r="G291" s="6">
        <v>53946</v>
      </c>
      <c r="H291" s="6">
        <v>45844.42</v>
      </c>
      <c r="I291" s="5">
        <f t="shared" si="4"/>
        <v>84.982056130204271</v>
      </c>
    </row>
    <row r="292" spans="1:9" ht="27" customHeight="1">
      <c r="A292" s="23" t="s">
        <v>52</v>
      </c>
      <c r="B292" s="23"/>
      <c r="C292" s="23"/>
      <c r="D292" s="23"/>
      <c r="E292" s="23"/>
      <c r="F292" s="6">
        <v>3451</v>
      </c>
      <c r="G292" s="6">
        <v>2880</v>
      </c>
      <c r="H292" s="6">
        <v>1453.13</v>
      </c>
      <c r="I292" s="5">
        <f t="shared" si="4"/>
        <v>50.45590277777778</v>
      </c>
    </row>
    <row r="293" spans="1:9" ht="27" customHeight="1">
      <c r="A293" s="23" t="s">
        <v>53</v>
      </c>
      <c r="B293" s="23"/>
      <c r="C293" s="23"/>
      <c r="D293" s="23"/>
      <c r="E293" s="23"/>
      <c r="F293" s="6">
        <v>22029</v>
      </c>
      <c r="G293" s="6">
        <v>16647</v>
      </c>
      <c r="H293" s="6">
        <v>14480.06</v>
      </c>
      <c r="I293" s="5">
        <f t="shared" si="4"/>
        <v>86.982999939929115</v>
      </c>
    </row>
    <row r="294" spans="1:9" ht="27" customHeight="1">
      <c r="A294" s="23" t="s">
        <v>55</v>
      </c>
      <c r="B294" s="23"/>
      <c r="C294" s="23"/>
      <c r="D294" s="23"/>
      <c r="E294" s="23"/>
      <c r="F294" s="6">
        <v>1030</v>
      </c>
      <c r="G294" s="9">
        <v>861</v>
      </c>
      <c r="H294" s="9">
        <v>583.16</v>
      </c>
      <c r="I294" s="5">
        <f t="shared" si="4"/>
        <v>67.730545876887334</v>
      </c>
    </row>
    <row r="295" spans="1:9" ht="27" customHeight="1">
      <c r="A295" s="22" t="s">
        <v>56</v>
      </c>
      <c r="B295" s="22"/>
      <c r="C295" s="22"/>
      <c r="D295" s="22"/>
      <c r="E295" s="22"/>
      <c r="F295" s="4">
        <v>5260</v>
      </c>
      <c r="G295" s="4">
        <v>5260</v>
      </c>
      <c r="H295" s="4">
        <v>2295</v>
      </c>
      <c r="I295" s="5">
        <f t="shared" si="4"/>
        <v>43.631178707224336</v>
      </c>
    </row>
    <row r="296" spans="1:9" ht="27" customHeight="1">
      <c r="A296" s="23" t="s">
        <v>57</v>
      </c>
      <c r="B296" s="23"/>
      <c r="C296" s="23"/>
      <c r="D296" s="23"/>
      <c r="E296" s="23"/>
      <c r="F296" s="6">
        <v>5260</v>
      </c>
      <c r="G296" s="6">
        <v>5260</v>
      </c>
      <c r="H296" s="6">
        <v>2295</v>
      </c>
      <c r="I296" s="5">
        <f t="shared" si="4"/>
        <v>43.631178707224336</v>
      </c>
    </row>
    <row r="297" spans="1:9" ht="27" customHeight="1">
      <c r="A297" s="19" t="s">
        <v>62</v>
      </c>
      <c r="B297" s="19"/>
      <c r="C297" s="19"/>
      <c r="D297" s="19"/>
      <c r="E297" s="19"/>
      <c r="F297" s="6">
        <v>222264</v>
      </c>
      <c r="G297" s="6">
        <v>182788</v>
      </c>
      <c r="H297" s="6">
        <v>42346.1</v>
      </c>
      <c r="I297" s="5">
        <f t="shared" si="4"/>
        <v>23.166783377464604</v>
      </c>
    </row>
    <row r="298" spans="1:9" ht="27" customHeight="1">
      <c r="A298" s="24" t="s">
        <v>63</v>
      </c>
      <c r="B298" s="24"/>
      <c r="C298" s="24"/>
      <c r="D298" s="24"/>
      <c r="E298" s="24"/>
      <c r="F298" s="8"/>
      <c r="G298" s="8"/>
      <c r="H298" s="8"/>
      <c r="I298" s="5"/>
    </row>
    <row r="299" spans="1:9" ht="27" customHeight="1">
      <c r="A299" s="21" t="s">
        <v>64</v>
      </c>
      <c r="B299" s="21"/>
      <c r="C299" s="21"/>
      <c r="D299" s="21"/>
      <c r="E299" s="21"/>
      <c r="F299" s="8"/>
      <c r="G299" s="8"/>
      <c r="H299" s="8"/>
      <c r="I299" s="5"/>
    </row>
    <row r="300" spans="1:9" ht="27" customHeight="1">
      <c r="A300" s="20" t="s">
        <v>65</v>
      </c>
      <c r="B300" s="20"/>
      <c r="C300" s="20"/>
      <c r="D300" s="20"/>
      <c r="E300" s="20"/>
      <c r="F300" s="7"/>
      <c r="G300" s="7"/>
      <c r="H300" s="7"/>
      <c r="I300" s="5"/>
    </row>
    <row r="301" spans="1:9" ht="27" customHeight="1">
      <c r="A301" s="15" t="s">
        <v>29</v>
      </c>
      <c r="B301" s="15"/>
      <c r="C301" s="15"/>
      <c r="D301" s="15"/>
      <c r="E301" s="15"/>
      <c r="F301" s="4">
        <v>20322087</v>
      </c>
      <c r="G301" s="4">
        <v>17338151</v>
      </c>
      <c r="H301" s="4">
        <v>11178709.74</v>
      </c>
      <c r="I301" s="5">
        <f t="shared" si="4"/>
        <v>64.474635963200456</v>
      </c>
    </row>
    <row r="302" spans="1:9" ht="27" customHeight="1">
      <c r="A302" s="24" t="s">
        <v>41</v>
      </c>
      <c r="B302" s="24"/>
      <c r="C302" s="24"/>
      <c r="D302" s="24"/>
      <c r="E302" s="24"/>
      <c r="F302" s="4">
        <v>20268087</v>
      </c>
      <c r="G302" s="4">
        <v>17298151</v>
      </c>
      <c r="H302" s="4">
        <v>11142727.74</v>
      </c>
      <c r="I302" s="5">
        <f t="shared" si="4"/>
        <v>64.415715529364959</v>
      </c>
    </row>
    <row r="303" spans="1:9" ht="27" customHeight="1">
      <c r="A303" s="21" t="s">
        <v>42</v>
      </c>
      <c r="B303" s="21"/>
      <c r="C303" s="21"/>
      <c r="D303" s="21"/>
      <c r="E303" s="21"/>
      <c r="F303" s="4">
        <v>6522462</v>
      </c>
      <c r="G303" s="4">
        <v>5478778</v>
      </c>
      <c r="H303" s="4">
        <v>4831939.75</v>
      </c>
      <c r="I303" s="5">
        <f t="shared" si="4"/>
        <v>88.193749591606007</v>
      </c>
    </row>
    <row r="304" spans="1:9" ht="27" customHeight="1">
      <c r="A304" s="22" t="s">
        <v>43</v>
      </c>
      <c r="B304" s="22"/>
      <c r="C304" s="22"/>
      <c r="D304" s="22"/>
      <c r="E304" s="22"/>
      <c r="F304" s="4">
        <v>5360000</v>
      </c>
      <c r="G304" s="4">
        <v>4497384</v>
      </c>
      <c r="H304" s="4">
        <v>3963863.4</v>
      </c>
      <c r="I304" s="5">
        <f t="shared" si="4"/>
        <v>88.137090361863685</v>
      </c>
    </row>
    <row r="305" spans="1:9" ht="27" customHeight="1">
      <c r="A305" s="23" t="s">
        <v>44</v>
      </c>
      <c r="B305" s="23"/>
      <c r="C305" s="23"/>
      <c r="D305" s="23"/>
      <c r="E305" s="23"/>
      <c r="F305" s="6">
        <v>5360000</v>
      </c>
      <c r="G305" s="6">
        <v>4497384</v>
      </c>
      <c r="H305" s="6">
        <v>3963863.4</v>
      </c>
      <c r="I305" s="5">
        <f t="shared" si="4"/>
        <v>88.137090361863685</v>
      </c>
    </row>
    <row r="306" spans="1:9" ht="27" customHeight="1">
      <c r="A306" s="20" t="s">
        <v>45</v>
      </c>
      <c r="B306" s="20"/>
      <c r="C306" s="20"/>
      <c r="D306" s="20"/>
      <c r="E306" s="20"/>
      <c r="F306" s="6">
        <v>1162462</v>
      </c>
      <c r="G306" s="6">
        <v>981394</v>
      </c>
      <c r="H306" s="6">
        <v>868076.35</v>
      </c>
      <c r="I306" s="5">
        <f t="shared" si="4"/>
        <v>88.453398940690491</v>
      </c>
    </row>
    <row r="307" spans="1:9" ht="27" customHeight="1">
      <c r="A307" s="21" t="s">
        <v>46</v>
      </c>
      <c r="B307" s="21"/>
      <c r="C307" s="21"/>
      <c r="D307" s="21"/>
      <c r="E307" s="21"/>
      <c r="F307" s="4">
        <v>13729505</v>
      </c>
      <c r="G307" s="4">
        <v>11805838</v>
      </c>
      <c r="H307" s="4">
        <v>6298862.1200000001</v>
      </c>
      <c r="I307" s="5">
        <f t="shared" si="4"/>
        <v>53.353790895656886</v>
      </c>
    </row>
    <row r="308" spans="1:9" ht="27" customHeight="1">
      <c r="A308" s="20" t="s">
        <v>47</v>
      </c>
      <c r="B308" s="20"/>
      <c r="C308" s="20"/>
      <c r="D308" s="20"/>
      <c r="E308" s="20"/>
      <c r="F308" s="6">
        <v>3013696</v>
      </c>
      <c r="G308" s="6">
        <v>2988780</v>
      </c>
      <c r="H308" s="6">
        <v>933792.65</v>
      </c>
      <c r="I308" s="5">
        <f t="shared" si="4"/>
        <v>31.243271502084465</v>
      </c>
    </row>
    <row r="309" spans="1:9" ht="27" customHeight="1">
      <c r="A309" s="20" t="s">
        <v>48</v>
      </c>
      <c r="B309" s="20"/>
      <c r="C309" s="20"/>
      <c r="D309" s="20"/>
      <c r="E309" s="20"/>
      <c r="F309" s="6">
        <v>10618623</v>
      </c>
      <c r="G309" s="6">
        <v>8740798</v>
      </c>
      <c r="H309" s="6">
        <v>5308100.08</v>
      </c>
      <c r="I309" s="5">
        <f t="shared" si="4"/>
        <v>60.727865808133309</v>
      </c>
    </row>
    <row r="310" spans="1:9" ht="27" customHeight="1">
      <c r="A310" s="20" t="s">
        <v>49</v>
      </c>
      <c r="B310" s="20"/>
      <c r="C310" s="20"/>
      <c r="D310" s="20"/>
      <c r="E310" s="20"/>
      <c r="F310" s="6">
        <v>1090</v>
      </c>
      <c r="G310" s="6">
        <v>1090</v>
      </c>
      <c r="H310" s="6">
        <v>1090</v>
      </c>
      <c r="I310" s="5">
        <f t="shared" si="4"/>
        <v>100</v>
      </c>
    </row>
    <row r="311" spans="1:9" ht="27" customHeight="1">
      <c r="A311" s="22" t="s">
        <v>50</v>
      </c>
      <c r="B311" s="22"/>
      <c r="C311" s="22"/>
      <c r="D311" s="22"/>
      <c r="E311" s="22"/>
      <c r="F311" s="4">
        <v>89796</v>
      </c>
      <c r="G311" s="4">
        <v>68870</v>
      </c>
      <c r="H311" s="4">
        <v>55129.39</v>
      </c>
      <c r="I311" s="5">
        <f t="shared" si="4"/>
        <v>80.048482648468124</v>
      </c>
    </row>
    <row r="312" spans="1:9" ht="27" customHeight="1">
      <c r="A312" s="23" t="s">
        <v>52</v>
      </c>
      <c r="B312" s="23"/>
      <c r="C312" s="23"/>
      <c r="D312" s="23"/>
      <c r="E312" s="23"/>
      <c r="F312" s="6">
        <v>1938</v>
      </c>
      <c r="G312" s="6">
        <v>1682</v>
      </c>
      <c r="H312" s="6">
        <v>1246.3900000000001</v>
      </c>
      <c r="I312" s="5">
        <f t="shared" si="4"/>
        <v>74.101664684898935</v>
      </c>
    </row>
    <row r="313" spans="1:9" ht="27" customHeight="1">
      <c r="A313" s="23" t="s">
        <v>53</v>
      </c>
      <c r="B313" s="23"/>
      <c r="C313" s="23"/>
      <c r="D313" s="23"/>
      <c r="E313" s="23"/>
      <c r="F313" s="6">
        <v>29825</v>
      </c>
      <c r="G313" s="6">
        <v>21775</v>
      </c>
      <c r="H313" s="6">
        <v>14688.36</v>
      </c>
      <c r="I313" s="5">
        <f t="shared" si="4"/>
        <v>67.455154994259473</v>
      </c>
    </row>
    <row r="314" spans="1:9" ht="27" customHeight="1">
      <c r="A314" s="23" t="s">
        <v>54</v>
      </c>
      <c r="B314" s="23"/>
      <c r="C314" s="23"/>
      <c r="D314" s="23"/>
      <c r="E314" s="23"/>
      <c r="F314" s="6">
        <v>58033</v>
      </c>
      <c r="G314" s="6">
        <v>45413</v>
      </c>
      <c r="H314" s="6">
        <v>39194.639999999999</v>
      </c>
      <c r="I314" s="5">
        <f t="shared" si="4"/>
        <v>86.307092682711996</v>
      </c>
    </row>
    <row r="315" spans="1:9" ht="27" customHeight="1">
      <c r="A315" s="22" t="s">
        <v>56</v>
      </c>
      <c r="B315" s="22"/>
      <c r="C315" s="22"/>
      <c r="D315" s="22"/>
      <c r="E315" s="22"/>
      <c r="F315" s="4">
        <v>6300</v>
      </c>
      <c r="G315" s="4">
        <v>6300</v>
      </c>
      <c r="H315" s="10">
        <v>750</v>
      </c>
      <c r="I315" s="5">
        <f t="shared" si="4"/>
        <v>11.904761904761903</v>
      </c>
    </row>
    <row r="316" spans="1:9" ht="27" customHeight="1">
      <c r="A316" s="23" t="s">
        <v>57</v>
      </c>
      <c r="B316" s="23"/>
      <c r="C316" s="23"/>
      <c r="D316" s="23"/>
      <c r="E316" s="23"/>
      <c r="F316" s="6">
        <v>6300</v>
      </c>
      <c r="G316" s="6">
        <v>6300</v>
      </c>
      <c r="H316" s="9">
        <v>750</v>
      </c>
      <c r="I316" s="5">
        <f t="shared" si="4"/>
        <v>11.904761904761903</v>
      </c>
    </row>
    <row r="317" spans="1:9" ht="27" customHeight="1">
      <c r="A317" s="19" t="s">
        <v>62</v>
      </c>
      <c r="B317" s="19"/>
      <c r="C317" s="19"/>
      <c r="D317" s="19"/>
      <c r="E317" s="19"/>
      <c r="F317" s="6">
        <v>16120</v>
      </c>
      <c r="G317" s="6">
        <v>13535</v>
      </c>
      <c r="H317" s="6">
        <v>11925.87</v>
      </c>
      <c r="I317" s="5">
        <f t="shared" si="4"/>
        <v>88.111340967861111</v>
      </c>
    </row>
    <row r="318" spans="1:9" ht="27" customHeight="1">
      <c r="A318" s="24" t="s">
        <v>63</v>
      </c>
      <c r="B318" s="24"/>
      <c r="C318" s="24"/>
      <c r="D318" s="24"/>
      <c r="E318" s="24"/>
      <c r="F318" s="4">
        <v>54000</v>
      </c>
      <c r="G318" s="4">
        <v>40000</v>
      </c>
      <c r="H318" s="4">
        <v>35982</v>
      </c>
      <c r="I318" s="5">
        <f t="shared" si="4"/>
        <v>89.954999999999998</v>
      </c>
    </row>
    <row r="319" spans="1:9" ht="27" customHeight="1">
      <c r="A319" s="21" t="s">
        <v>64</v>
      </c>
      <c r="B319" s="21"/>
      <c r="C319" s="21"/>
      <c r="D319" s="21"/>
      <c r="E319" s="21"/>
      <c r="F319" s="4">
        <v>54000</v>
      </c>
      <c r="G319" s="4">
        <v>40000</v>
      </c>
      <c r="H319" s="4">
        <v>35982</v>
      </c>
      <c r="I319" s="5">
        <f t="shared" si="4"/>
        <v>89.954999999999998</v>
      </c>
    </row>
    <row r="320" spans="1:9" ht="27" customHeight="1">
      <c r="A320" s="20" t="s">
        <v>65</v>
      </c>
      <c r="B320" s="20"/>
      <c r="C320" s="20"/>
      <c r="D320" s="20"/>
      <c r="E320" s="20"/>
      <c r="F320" s="6">
        <v>54000</v>
      </c>
      <c r="G320" s="6">
        <v>40000</v>
      </c>
      <c r="H320" s="6">
        <v>35982</v>
      </c>
      <c r="I320" s="5">
        <f t="shared" si="4"/>
        <v>89.954999999999998</v>
      </c>
    </row>
    <row r="321" spans="1:9" ht="27" customHeight="1">
      <c r="A321" s="15" t="s">
        <v>30</v>
      </c>
      <c r="B321" s="15"/>
      <c r="C321" s="15"/>
      <c r="D321" s="15"/>
      <c r="E321" s="15"/>
      <c r="F321" s="4">
        <v>6661200</v>
      </c>
      <c r="G321" s="4">
        <v>5281671</v>
      </c>
      <c r="H321" s="4">
        <v>4336988.8600000003</v>
      </c>
      <c r="I321" s="5">
        <f t="shared" si="4"/>
        <v>82.113953330300205</v>
      </c>
    </row>
    <row r="322" spans="1:9" ht="27" customHeight="1">
      <c r="A322" s="24" t="s">
        <v>41</v>
      </c>
      <c r="B322" s="24"/>
      <c r="C322" s="24"/>
      <c r="D322" s="24"/>
      <c r="E322" s="24"/>
      <c r="F322" s="4">
        <v>6544700</v>
      </c>
      <c r="G322" s="4">
        <v>5281671</v>
      </c>
      <c r="H322" s="4">
        <v>4336988.8600000003</v>
      </c>
      <c r="I322" s="5">
        <f t="shared" si="4"/>
        <v>82.113953330300205</v>
      </c>
    </row>
    <row r="323" spans="1:9" ht="27" customHeight="1">
      <c r="A323" s="21" t="s">
        <v>42</v>
      </c>
      <c r="B323" s="21"/>
      <c r="C323" s="21"/>
      <c r="D323" s="21"/>
      <c r="E323" s="21"/>
      <c r="F323" s="4">
        <v>5679974</v>
      </c>
      <c r="G323" s="4">
        <v>4606291</v>
      </c>
      <c r="H323" s="4">
        <v>4036983.89</v>
      </c>
      <c r="I323" s="5">
        <f t="shared" si="4"/>
        <v>87.640661217452404</v>
      </c>
    </row>
    <row r="324" spans="1:9" ht="27" customHeight="1">
      <c r="A324" s="22" t="s">
        <v>43</v>
      </c>
      <c r="B324" s="22"/>
      <c r="C324" s="22"/>
      <c r="D324" s="22"/>
      <c r="E324" s="22"/>
      <c r="F324" s="4">
        <v>4629100</v>
      </c>
      <c r="G324" s="4">
        <v>3767272</v>
      </c>
      <c r="H324" s="4">
        <v>3287904.87</v>
      </c>
      <c r="I324" s="5">
        <f t="shared" si="4"/>
        <v>87.275483957622384</v>
      </c>
    </row>
    <row r="325" spans="1:9" ht="27" customHeight="1">
      <c r="A325" s="23" t="s">
        <v>44</v>
      </c>
      <c r="B325" s="23"/>
      <c r="C325" s="23"/>
      <c r="D325" s="23"/>
      <c r="E325" s="23"/>
      <c r="F325" s="6">
        <v>4629100</v>
      </c>
      <c r="G325" s="6">
        <v>3767272</v>
      </c>
      <c r="H325" s="6">
        <v>3287904.87</v>
      </c>
      <c r="I325" s="5">
        <f t="shared" si="4"/>
        <v>87.275483957622384</v>
      </c>
    </row>
    <row r="326" spans="1:9" ht="27" customHeight="1">
      <c r="A326" s="20" t="s">
        <v>45</v>
      </c>
      <c r="B326" s="20"/>
      <c r="C326" s="20"/>
      <c r="D326" s="20"/>
      <c r="E326" s="20"/>
      <c r="F326" s="6">
        <v>1050874</v>
      </c>
      <c r="G326" s="6">
        <v>839019</v>
      </c>
      <c r="H326" s="6">
        <v>749079.02</v>
      </c>
      <c r="I326" s="5">
        <f t="shared" si="4"/>
        <v>89.280340492885145</v>
      </c>
    </row>
    <row r="327" spans="1:9" ht="27" customHeight="1">
      <c r="A327" s="21" t="s">
        <v>46</v>
      </c>
      <c r="B327" s="21"/>
      <c r="C327" s="21"/>
      <c r="D327" s="21"/>
      <c r="E327" s="21"/>
      <c r="F327" s="4">
        <v>717180</v>
      </c>
      <c r="G327" s="4">
        <v>565380</v>
      </c>
      <c r="H327" s="4">
        <v>191901.31</v>
      </c>
      <c r="I327" s="5">
        <f t="shared" ref="I327:I390" si="5">SUM(H327)/G327*100</f>
        <v>33.942005376914643</v>
      </c>
    </row>
    <row r="328" spans="1:9" ht="27" customHeight="1">
      <c r="A328" s="20" t="s">
        <v>47</v>
      </c>
      <c r="B328" s="20"/>
      <c r="C328" s="20"/>
      <c r="D328" s="20"/>
      <c r="E328" s="20"/>
      <c r="F328" s="6">
        <v>19500</v>
      </c>
      <c r="G328" s="6">
        <v>19500</v>
      </c>
      <c r="H328" s="6">
        <v>9026.36</v>
      </c>
      <c r="I328" s="5">
        <f t="shared" si="5"/>
        <v>46.289025641025646</v>
      </c>
    </row>
    <row r="329" spans="1:9" ht="27" customHeight="1">
      <c r="A329" s="20" t="s">
        <v>48</v>
      </c>
      <c r="B329" s="20"/>
      <c r="C329" s="20"/>
      <c r="D329" s="20"/>
      <c r="E329" s="20"/>
      <c r="F329" s="6">
        <v>694180</v>
      </c>
      <c r="G329" s="6">
        <v>542380</v>
      </c>
      <c r="H329" s="6">
        <v>181314.95</v>
      </c>
      <c r="I329" s="5">
        <f t="shared" si="5"/>
        <v>33.429505143994987</v>
      </c>
    </row>
    <row r="330" spans="1:9" ht="27" customHeight="1">
      <c r="A330" s="20" t="s">
        <v>49</v>
      </c>
      <c r="B330" s="20"/>
      <c r="C330" s="20"/>
      <c r="D330" s="20"/>
      <c r="E330" s="20"/>
      <c r="F330" s="6">
        <v>1000</v>
      </c>
      <c r="G330" s="6">
        <v>1000</v>
      </c>
      <c r="H330" s="9">
        <v>60</v>
      </c>
      <c r="I330" s="5">
        <f t="shared" si="5"/>
        <v>6</v>
      </c>
    </row>
    <row r="331" spans="1:9" ht="27" customHeight="1">
      <c r="A331" s="22" t="s">
        <v>56</v>
      </c>
      <c r="B331" s="22"/>
      <c r="C331" s="22"/>
      <c r="D331" s="22"/>
      <c r="E331" s="22"/>
      <c r="F331" s="4">
        <v>2500</v>
      </c>
      <c r="G331" s="4">
        <v>2500</v>
      </c>
      <c r="H331" s="4">
        <v>1500</v>
      </c>
      <c r="I331" s="5">
        <f t="shared" si="5"/>
        <v>60</v>
      </c>
    </row>
    <row r="332" spans="1:9" ht="27" customHeight="1">
      <c r="A332" s="23" t="s">
        <v>57</v>
      </c>
      <c r="B332" s="23"/>
      <c r="C332" s="23"/>
      <c r="D332" s="23"/>
      <c r="E332" s="23"/>
      <c r="F332" s="6">
        <v>2500</v>
      </c>
      <c r="G332" s="6">
        <v>2500</v>
      </c>
      <c r="H332" s="6">
        <v>1500</v>
      </c>
      <c r="I332" s="5">
        <f t="shared" si="5"/>
        <v>60</v>
      </c>
    </row>
    <row r="333" spans="1:9" ht="27" customHeight="1">
      <c r="A333" s="19" t="s">
        <v>62</v>
      </c>
      <c r="B333" s="19"/>
      <c r="C333" s="19"/>
      <c r="D333" s="19"/>
      <c r="E333" s="19"/>
      <c r="F333" s="6">
        <v>147546</v>
      </c>
      <c r="G333" s="6">
        <v>110000</v>
      </c>
      <c r="H333" s="6">
        <v>108103.66</v>
      </c>
      <c r="I333" s="5">
        <f t="shared" si="5"/>
        <v>98.276054545454556</v>
      </c>
    </row>
    <row r="334" spans="1:9" ht="27" customHeight="1">
      <c r="A334" s="24" t="s">
        <v>63</v>
      </c>
      <c r="B334" s="24"/>
      <c r="C334" s="24"/>
      <c r="D334" s="24"/>
      <c r="E334" s="24"/>
      <c r="F334" s="4">
        <v>116500</v>
      </c>
      <c r="G334" s="8"/>
      <c r="H334" s="8"/>
      <c r="I334" s="5"/>
    </row>
    <row r="335" spans="1:9" ht="27" customHeight="1">
      <c r="A335" s="21" t="s">
        <v>64</v>
      </c>
      <c r="B335" s="21"/>
      <c r="C335" s="21"/>
      <c r="D335" s="21"/>
      <c r="E335" s="21"/>
      <c r="F335" s="4">
        <v>116500</v>
      </c>
      <c r="G335" s="8"/>
      <c r="H335" s="8"/>
      <c r="I335" s="5"/>
    </row>
    <row r="336" spans="1:9" ht="27" customHeight="1">
      <c r="A336" s="20" t="s">
        <v>65</v>
      </c>
      <c r="B336" s="20"/>
      <c r="C336" s="20"/>
      <c r="D336" s="20"/>
      <c r="E336" s="20"/>
      <c r="F336" s="6">
        <v>116500</v>
      </c>
      <c r="G336" s="7"/>
      <c r="H336" s="7"/>
      <c r="I336" s="5"/>
    </row>
    <row r="337" spans="1:9" ht="27" customHeight="1">
      <c r="A337" s="15" t="s">
        <v>31</v>
      </c>
      <c r="B337" s="15"/>
      <c r="C337" s="15"/>
      <c r="D337" s="15"/>
      <c r="E337" s="15"/>
      <c r="F337" s="4">
        <v>26814100</v>
      </c>
      <c r="G337" s="4">
        <v>21561865</v>
      </c>
      <c r="H337" s="4">
        <v>18153028.079999998</v>
      </c>
      <c r="I337" s="5">
        <f t="shared" si="5"/>
        <v>84.190435660366106</v>
      </c>
    </row>
    <row r="338" spans="1:9" ht="27" customHeight="1">
      <c r="A338" s="24" t="s">
        <v>41</v>
      </c>
      <c r="B338" s="24"/>
      <c r="C338" s="24"/>
      <c r="D338" s="24"/>
      <c r="E338" s="24"/>
      <c r="F338" s="4">
        <v>25928100</v>
      </c>
      <c r="G338" s="4">
        <v>21361865</v>
      </c>
      <c r="H338" s="4">
        <v>18040596.48</v>
      </c>
      <c r="I338" s="5">
        <f t="shared" si="5"/>
        <v>84.452347582947468</v>
      </c>
    </row>
    <row r="339" spans="1:9" ht="27" customHeight="1">
      <c r="A339" s="21" t="s">
        <v>42</v>
      </c>
      <c r="B339" s="21"/>
      <c r="C339" s="21"/>
      <c r="D339" s="21"/>
      <c r="E339" s="21"/>
      <c r="F339" s="4">
        <v>23838070</v>
      </c>
      <c r="G339" s="4">
        <v>19872070</v>
      </c>
      <c r="H339" s="4">
        <v>17109776.879999999</v>
      </c>
      <c r="I339" s="5">
        <f t="shared" si="5"/>
        <v>86.099620623317037</v>
      </c>
    </row>
    <row r="340" spans="1:9" ht="27" customHeight="1">
      <c r="A340" s="22" t="s">
        <v>43</v>
      </c>
      <c r="B340" s="22"/>
      <c r="C340" s="22"/>
      <c r="D340" s="22"/>
      <c r="E340" s="22"/>
      <c r="F340" s="4">
        <v>19490800</v>
      </c>
      <c r="G340" s="4">
        <v>16240800</v>
      </c>
      <c r="H340" s="4">
        <v>14040020.57</v>
      </c>
      <c r="I340" s="5">
        <f t="shared" si="5"/>
        <v>86.449070058125216</v>
      </c>
    </row>
    <row r="341" spans="1:9" ht="27" customHeight="1">
      <c r="A341" s="23" t="s">
        <v>44</v>
      </c>
      <c r="B341" s="23"/>
      <c r="C341" s="23"/>
      <c r="D341" s="23"/>
      <c r="E341" s="23"/>
      <c r="F341" s="6">
        <v>19490800</v>
      </c>
      <c r="G341" s="6">
        <v>16240800</v>
      </c>
      <c r="H341" s="6">
        <v>14040020.57</v>
      </c>
      <c r="I341" s="5">
        <f t="shared" si="5"/>
        <v>86.449070058125216</v>
      </c>
    </row>
    <row r="342" spans="1:9" ht="27" customHeight="1">
      <c r="A342" s="20" t="s">
        <v>45</v>
      </c>
      <c r="B342" s="20"/>
      <c r="C342" s="20"/>
      <c r="D342" s="20"/>
      <c r="E342" s="20"/>
      <c r="F342" s="6">
        <v>4347270</v>
      </c>
      <c r="G342" s="6">
        <v>3631270</v>
      </c>
      <c r="H342" s="6">
        <v>3069756.31</v>
      </c>
      <c r="I342" s="5">
        <f t="shared" si="5"/>
        <v>84.536713326191659</v>
      </c>
    </row>
    <row r="343" spans="1:9" ht="27" customHeight="1">
      <c r="A343" s="21" t="s">
        <v>46</v>
      </c>
      <c r="B343" s="21"/>
      <c r="C343" s="21"/>
      <c r="D343" s="21"/>
      <c r="E343" s="21"/>
      <c r="F343" s="4">
        <v>2052030</v>
      </c>
      <c r="G343" s="4">
        <v>1455795</v>
      </c>
      <c r="H343" s="4">
        <v>905274.39</v>
      </c>
      <c r="I343" s="5">
        <f t="shared" si="5"/>
        <v>62.184194203167344</v>
      </c>
    </row>
    <row r="344" spans="1:9" ht="27" customHeight="1">
      <c r="A344" s="20" t="s">
        <v>47</v>
      </c>
      <c r="B344" s="20"/>
      <c r="C344" s="20"/>
      <c r="D344" s="20"/>
      <c r="E344" s="20"/>
      <c r="F344" s="6">
        <v>842300</v>
      </c>
      <c r="G344" s="6">
        <v>586800</v>
      </c>
      <c r="H344" s="6">
        <v>395022.65</v>
      </c>
      <c r="I344" s="5">
        <f t="shared" si="5"/>
        <v>67.318106680299934</v>
      </c>
    </row>
    <row r="345" spans="1:9" ht="27" customHeight="1">
      <c r="A345" s="20" t="s">
        <v>48</v>
      </c>
      <c r="B345" s="20"/>
      <c r="C345" s="20"/>
      <c r="D345" s="20"/>
      <c r="E345" s="20"/>
      <c r="F345" s="6">
        <v>1154730</v>
      </c>
      <c r="G345" s="6">
        <v>820995</v>
      </c>
      <c r="H345" s="6">
        <v>504426.8</v>
      </c>
      <c r="I345" s="5">
        <f t="shared" si="5"/>
        <v>61.440910115165138</v>
      </c>
    </row>
    <row r="346" spans="1:9" ht="27" customHeight="1">
      <c r="A346" s="20" t="s">
        <v>49</v>
      </c>
      <c r="B346" s="20"/>
      <c r="C346" s="20"/>
      <c r="D346" s="20"/>
      <c r="E346" s="20"/>
      <c r="F346" s="6">
        <v>40000</v>
      </c>
      <c r="G346" s="6">
        <v>33000</v>
      </c>
      <c r="H346" s="6">
        <v>3424.94</v>
      </c>
      <c r="I346" s="5">
        <f t="shared" si="5"/>
        <v>10.37860606060606</v>
      </c>
    </row>
    <row r="347" spans="1:9" ht="27" customHeight="1">
      <c r="A347" s="22" t="s">
        <v>56</v>
      </c>
      <c r="B347" s="22"/>
      <c r="C347" s="22"/>
      <c r="D347" s="22"/>
      <c r="E347" s="22"/>
      <c r="F347" s="4">
        <v>15000</v>
      </c>
      <c r="G347" s="4">
        <v>15000</v>
      </c>
      <c r="H347" s="4">
        <v>2400</v>
      </c>
      <c r="I347" s="5">
        <f t="shared" si="5"/>
        <v>16</v>
      </c>
    </row>
    <row r="348" spans="1:9" ht="27" customHeight="1">
      <c r="A348" s="23" t="s">
        <v>57</v>
      </c>
      <c r="B348" s="23"/>
      <c r="C348" s="23"/>
      <c r="D348" s="23"/>
      <c r="E348" s="23"/>
      <c r="F348" s="6">
        <v>15000</v>
      </c>
      <c r="G348" s="6">
        <v>15000</v>
      </c>
      <c r="H348" s="6">
        <v>2400</v>
      </c>
      <c r="I348" s="5">
        <f t="shared" si="5"/>
        <v>16</v>
      </c>
    </row>
    <row r="349" spans="1:9" ht="27" customHeight="1">
      <c r="A349" s="19" t="s">
        <v>62</v>
      </c>
      <c r="B349" s="19"/>
      <c r="C349" s="19"/>
      <c r="D349" s="19"/>
      <c r="E349" s="19"/>
      <c r="F349" s="6">
        <v>38000</v>
      </c>
      <c r="G349" s="6">
        <v>34000</v>
      </c>
      <c r="H349" s="6">
        <v>25545.21</v>
      </c>
      <c r="I349" s="5">
        <f t="shared" si="5"/>
        <v>75.132970588235295</v>
      </c>
    </row>
    <row r="350" spans="1:9" ht="27" customHeight="1">
      <c r="A350" s="24" t="s">
        <v>63</v>
      </c>
      <c r="B350" s="24"/>
      <c r="C350" s="24"/>
      <c r="D350" s="24"/>
      <c r="E350" s="24"/>
      <c r="F350" s="4">
        <v>886000</v>
      </c>
      <c r="G350" s="4">
        <v>200000</v>
      </c>
      <c r="H350" s="4">
        <v>112431.6</v>
      </c>
      <c r="I350" s="5">
        <f t="shared" si="5"/>
        <v>56.215800000000002</v>
      </c>
    </row>
    <row r="351" spans="1:9" ht="27" customHeight="1">
      <c r="A351" s="21" t="s">
        <v>64</v>
      </c>
      <c r="B351" s="21"/>
      <c r="C351" s="21"/>
      <c r="D351" s="21"/>
      <c r="E351" s="21"/>
      <c r="F351" s="4">
        <v>886000</v>
      </c>
      <c r="G351" s="4">
        <v>200000</v>
      </c>
      <c r="H351" s="4">
        <v>112431.6</v>
      </c>
      <c r="I351" s="5">
        <f t="shared" si="5"/>
        <v>56.215800000000002</v>
      </c>
    </row>
    <row r="352" spans="1:9" ht="27" customHeight="1">
      <c r="A352" s="20" t="s">
        <v>65</v>
      </c>
      <c r="B352" s="20"/>
      <c r="C352" s="20"/>
      <c r="D352" s="20"/>
      <c r="E352" s="20"/>
      <c r="F352" s="6">
        <v>886000</v>
      </c>
      <c r="G352" s="6">
        <v>200000</v>
      </c>
      <c r="H352" s="6">
        <v>112431.6</v>
      </c>
      <c r="I352" s="5">
        <f t="shared" si="5"/>
        <v>56.215800000000002</v>
      </c>
    </row>
    <row r="353" spans="1:9" ht="27" customHeight="1">
      <c r="A353" s="15" t="s">
        <v>32</v>
      </c>
      <c r="B353" s="15"/>
      <c r="C353" s="15"/>
      <c r="D353" s="15"/>
      <c r="E353" s="15"/>
      <c r="F353" s="4">
        <v>11474400</v>
      </c>
      <c r="G353" s="4">
        <v>9445386</v>
      </c>
      <c r="H353" s="4">
        <v>7219912.4800000004</v>
      </c>
      <c r="I353" s="5">
        <f t="shared" si="5"/>
        <v>76.438511671201155</v>
      </c>
    </row>
    <row r="354" spans="1:9" ht="27" customHeight="1">
      <c r="A354" s="24" t="s">
        <v>41</v>
      </c>
      <c r="B354" s="24"/>
      <c r="C354" s="24"/>
      <c r="D354" s="24"/>
      <c r="E354" s="24"/>
      <c r="F354" s="4">
        <v>11389400</v>
      </c>
      <c r="G354" s="4">
        <v>9360386</v>
      </c>
      <c r="H354" s="4">
        <v>7202952.4800000004</v>
      </c>
      <c r="I354" s="5">
        <f t="shared" si="5"/>
        <v>76.951447087758993</v>
      </c>
    </row>
    <row r="355" spans="1:9" ht="27" customHeight="1">
      <c r="A355" s="21" t="s">
        <v>42</v>
      </c>
      <c r="B355" s="21"/>
      <c r="C355" s="21"/>
      <c r="D355" s="21"/>
      <c r="E355" s="21"/>
      <c r="F355" s="4">
        <v>9362886</v>
      </c>
      <c r="G355" s="4">
        <v>7954586</v>
      </c>
      <c r="H355" s="4">
        <v>6927763.1100000003</v>
      </c>
      <c r="I355" s="5">
        <f t="shared" si="5"/>
        <v>87.091435179656116</v>
      </c>
    </row>
    <row r="356" spans="1:9" ht="27" customHeight="1">
      <c r="A356" s="22" t="s">
        <v>43</v>
      </c>
      <c r="B356" s="22"/>
      <c r="C356" s="22"/>
      <c r="D356" s="22"/>
      <c r="E356" s="22"/>
      <c r="F356" s="4">
        <v>7674500</v>
      </c>
      <c r="G356" s="4">
        <v>6520150</v>
      </c>
      <c r="H356" s="4">
        <v>5680920.04</v>
      </c>
      <c r="I356" s="5">
        <f t="shared" si="5"/>
        <v>87.128670966158751</v>
      </c>
    </row>
    <row r="357" spans="1:9" ht="27" customHeight="1">
      <c r="A357" s="23" t="s">
        <v>44</v>
      </c>
      <c r="B357" s="23"/>
      <c r="C357" s="23"/>
      <c r="D357" s="23"/>
      <c r="E357" s="23"/>
      <c r="F357" s="6">
        <v>7674500</v>
      </c>
      <c r="G357" s="6">
        <v>6520150</v>
      </c>
      <c r="H357" s="6">
        <v>5680920.04</v>
      </c>
      <c r="I357" s="5">
        <f t="shared" si="5"/>
        <v>87.128670966158751</v>
      </c>
    </row>
    <row r="358" spans="1:9" ht="27" customHeight="1">
      <c r="A358" s="20" t="s">
        <v>45</v>
      </c>
      <c r="B358" s="20"/>
      <c r="C358" s="20"/>
      <c r="D358" s="20"/>
      <c r="E358" s="20"/>
      <c r="F358" s="6">
        <v>1688386</v>
      </c>
      <c r="G358" s="6">
        <v>1434436</v>
      </c>
      <c r="H358" s="6">
        <v>1246843.07</v>
      </c>
      <c r="I358" s="5">
        <f t="shared" si="5"/>
        <v>86.922181958623469</v>
      </c>
    </row>
    <row r="359" spans="1:9" ht="27" customHeight="1">
      <c r="A359" s="21" t="s">
        <v>46</v>
      </c>
      <c r="B359" s="21"/>
      <c r="C359" s="21"/>
      <c r="D359" s="21"/>
      <c r="E359" s="21"/>
      <c r="F359" s="4">
        <v>2026514</v>
      </c>
      <c r="G359" s="4">
        <v>1405800</v>
      </c>
      <c r="H359" s="4">
        <v>275189.37</v>
      </c>
      <c r="I359" s="5">
        <f t="shared" si="5"/>
        <v>19.575285958173282</v>
      </c>
    </row>
    <row r="360" spans="1:9" ht="27" customHeight="1">
      <c r="A360" s="20" t="s">
        <v>47</v>
      </c>
      <c r="B360" s="20"/>
      <c r="C360" s="20"/>
      <c r="D360" s="20"/>
      <c r="E360" s="20"/>
      <c r="F360" s="6">
        <v>404314</v>
      </c>
      <c r="G360" s="6">
        <v>129450</v>
      </c>
      <c r="H360" s="6">
        <v>113739.17</v>
      </c>
      <c r="I360" s="5">
        <f t="shared" si="5"/>
        <v>87.863398995751254</v>
      </c>
    </row>
    <row r="361" spans="1:9" ht="27" customHeight="1">
      <c r="A361" s="20" t="s">
        <v>48</v>
      </c>
      <c r="B361" s="20"/>
      <c r="C361" s="20"/>
      <c r="D361" s="20"/>
      <c r="E361" s="20"/>
      <c r="F361" s="6">
        <v>1609200</v>
      </c>
      <c r="G361" s="6">
        <v>1276350</v>
      </c>
      <c r="H361" s="6">
        <v>161450.20000000001</v>
      </c>
      <c r="I361" s="5">
        <f t="shared" si="5"/>
        <v>12.64936733654562</v>
      </c>
    </row>
    <row r="362" spans="1:9" ht="27" customHeight="1">
      <c r="A362" s="20" t="s">
        <v>49</v>
      </c>
      <c r="B362" s="20"/>
      <c r="C362" s="20"/>
      <c r="D362" s="20"/>
      <c r="E362" s="20"/>
      <c r="F362" s="6">
        <v>13000</v>
      </c>
      <c r="G362" s="7"/>
      <c r="H362" s="7"/>
      <c r="I362" s="5"/>
    </row>
    <row r="363" spans="1:9" ht="27" customHeight="1">
      <c r="A363" s="24" t="s">
        <v>63</v>
      </c>
      <c r="B363" s="24"/>
      <c r="C363" s="24"/>
      <c r="D363" s="24"/>
      <c r="E363" s="24"/>
      <c r="F363" s="4">
        <v>85000</v>
      </c>
      <c r="G363" s="4">
        <v>85000</v>
      </c>
      <c r="H363" s="4">
        <v>16960</v>
      </c>
      <c r="I363" s="5">
        <f t="shared" si="5"/>
        <v>19.952941176470588</v>
      </c>
    </row>
    <row r="364" spans="1:9" ht="27" customHeight="1">
      <c r="A364" s="21" t="s">
        <v>64</v>
      </c>
      <c r="B364" s="21"/>
      <c r="C364" s="21"/>
      <c r="D364" s="21"/>
      <c r="E364" s="21"/>
      <c r="F364" s="4">
        <v>85000</v>
      </c>
      <c r="G364" s="4">
        <v>85000</v>
      </c>
      <c r="H364" s="4">
        <v>16960</v>
      </c>
      <c r="I364" s="5">
        <f t="shared" si="5"/>
        <v>19.952941176470588</v>
      </c>
    </row>
    <row r="365" spans="1:9" ht="27" customHeight="1">
      <c r="A365" s="20" t="s">
        <v>65</v>
      </c>
      <c r="B365" s="20"/>
      <c r="C365" s="20"/>
      <c r="D365" s="20"/>
      <c r="E365" s="20"/>
      <c r="F365" s="6">
        <v>85000</v>
      </c>
      <c r="G365" s="6">
        <v>85000</v>
      </c>
      <c r="H365" s="6">
        <v>16960</v>
      </c>
      <c r="I365" s="5">
        <f t="shared" si="5"/>
        <v>19.952941176470588</v>
      </c>
    </row>
    <row r="366" spans="1:9" ht="27" customHeight="1">
      <c r="A366" s="15" t="s">
        <v>33</v>
      </c>
      <c r="B366" s="15"/>
      <c r="C366" s="15"/>
      <c r="D366" s="15"/>
      <c r="E366" s="15"/>
      <c r="F366" s="4">
        <f>163626275-13671525</f>
        <v>149954750</v>
      </c>
      <c r="G366" s="4">
        <f>132872223-13671525</f>
        <v>119200698</v>
      </c>
      <c r="H366" s="4">
        <v>92192448.810000002</v>
      </c>
      <c r="I366" s="5">
        <f t="shared" si="5"/>
        <v>77.342205504534874</v>
      </c>
    </row>
    <row r="367" spans="1:9" ht="27" customHeight="1">
      <c r="A367" s="24" t="s">
        <v>41</v>
      </c>
      <c r="B367" s="24"/>
      <c r="C367" s="24"/>
      <c r="D367" s="24"/>
      <c r="E367" s="24"/>
      <c r="F367" s="4">
        <v>138258950</v>
      </c>
      <c r="G367" s="4">
        <v>109504898</v>
      </c>
      <c r="H367" s="4">
        <v>92192448.810000002</v>
      </c>
      <c r="I367" s="5">
        <f t="shared" si="5"/>
        <v>84.190251298165677</v>
      </c>
    </row>
    <row r="368" spans="1:9" ht="27" customHeight="1">
      <c r="A368" s="21" t="s">
        <v>42</v>
      </c>
      <c r="B368" s="21"/>
      <c r="C368" s="21"/>
      <c r="D368" s="21"/>
      <c r="E368" s="21"/>
      <c r="F368" s="4">
        <v>15759224</v>
      </c>
      <c r="G368" s="4">
        <v>13342322</v>
      </c>
      <c r="H368" s="4">
        <v>10643100.859999999</v>
      </c>
      <c r="I368" s="5">
        <f t="shared" si="5"/>
        <v>79.769479855155652</v>
      </c>
    </row>
    <row r="369" spans="1:9" ht="27" customHeight="1">
      <c r="A369" s="22" t="s">
        <v>43</v>
      </c>
      <c r="B369" s="22"/>
      <c r="C369" s="22"/>
      <c r="D369" s="22"/>
      <c r="E369" s="22"/>
      <c r="F369" s="4">
        <v>12912700</v>
      </c>
      <c r="G369" s="4">
        <v>10932350</v>
      </c>
      <c r="H369" s="4">
        <v>8683035.9600000009</v>
      </c>
      <c r="I369" s="5">
        <f t="shared" si="5"/>
        <v>79.425155250243549</v>
      </c>
    </row>
    <row r="370" spans="1:9" ht="27" customHeight="1">
      <c r="A370" s="23" t="s">
        <v>44</v>
      </c>
      <c r="B370" s="23"/>
      <c r="C370" s="23"/>
      <c r="D370" s="23"/>
      <c r="E370" s="23"/>
      <c r="F370" s="6">
        <v>12912700</v>
      </c>
      <c r="G370" s="6">
        <v>10932350</v>
      </c>
      <c r="H370" s="6">
        <v>8683035.9600000009</v>
      </c>
      <c r="I370" s="5">
        <f t="shared" si="5"/>
        <v>79.425155250243549</v>
      </c>
    </row>
    <row r="371" spans="1:9" ht="27" customHeight="1">
      <c r="A371" s="20" t="s">
        <v>45</v>
      </c>
      <c r="B371" s="20"/>
      <c r="C371" s="20"/>
      <c r="D371" s="20"/>
      <c r="E371" s="20"/>
      <c r="F371" s="6">
        <v>2846524</v>
      </c>
      <c r="G371" s="6">
        <v>2409972</v>
      </c>
      <c r="H371" s="6">
        <v>1960064.9</v>
      </c>
      <c r="I371" s="5">
        <f t="shared" si="5"/>
        <v>81.331438705511928</v>
      </c>
    </row>
    <row r="372" spans="1:9" ht="27" customHeight="1">
      <c r="A372" s="21" t="s">
        <v>46</v>
      </c>
      <c r="B372" s="21"/>
      <c r="C372" s="21"/>
      <c r="D372" s="21"/>
      <c r="E372" s="21"/>
      <c r="F372" s="4">
        <v>733038</v>
      </c>
      <c r="G372" s="4">
        <v>676019</v>
      </c>
      <c r="H372" s="4">
        <v>333688.89</v>
      </c>
      <c r="I372" s="5">
        <f t="shared" si="5"/>
        <v>49.36087447246306</v>
      </c>
    </row>
    <row r="373" spans="1:9" ht="27" customHeight="1">
      <c r="A373" s="20" t="s">
        <v>47</v>
      </c>
      <c r="B373" s="20"/>
      <c r="C373" s="20"/>
      <c r="D373" s="20"/>
      <c r="E373" s="20"/>
      <c r="F373" s="6">
        <v>191978</v>
      </c>
      <c r="G373" s="6">
        <v>191978</v>
      </c>
      <c r="H373" s="6">
        <v>8293.2000000000007</v>
      </c>
      <c r="I373" s="5">
        <f t="shared" si="5"/>
        <v>4.3198699851024598</v>
      </c>
    </row>
    <row r="374" spans="1:9" ht="27" customHeight="1">
      <c r="A374" s="20" t="s">
        <v>48</v>
      </c>
      <c r="B374" s="20"/>
      <c r="C374" s="20"/>
      <c r="D374" s="20"/>
      <c r="E374" s="20"/>
      <c r="F374" s="6">
        <v>534340</v>
      </c>
      <c r="G374" s="6">
        <v>477321</v>
      </c>
      <c r="H374" s="6">
        <v>325395.69</v>
      </c>
      <c r="I374" s="5">
        <f t="shared" si="5"/>
        <v>68.171249536475457</v>
      </c>
    </row>
    <row r="375" spans="1:9" ht="27" customHeight="1">
      <c r="A375" s="20" t="s">
        <v>49</v>
      </c>
      <c r="B375" s="20"/>
      <c r="C375" s="20"/>
      <c r="D375" s="20"/>
      <c r="E375" s="20"/>
      <c r="F375" s="6">
        <v>6720</v>
      </c>
      <c r="G375" s="6">
        <v>6720</v>
      </c>
      <c r="H375" s="7"/>
      <c r="I375" s="5">
        <f t="shared" si="5"/>
        <v>0</v>
      </c>
    </row>
    <row r="376" spans="1:9" ht="27" customHeight="1">
      <c r="A376" s="21" t="s">
        <v>84</v>
      </c>
      <c r="B376" s="21"/>
      <c r="C376" s="21"/>
      <c r="D376" s="21"/>
      <c r="E376" s="21"/>
      <c r="F376" s="4">
        <v>13482850</v>
      </c>
      <c r="G376" s="4">
        <v>5249760</v>
      </c>
      <c r="H376" s="4">
        <v>6020.5</v>
      </c>
      <c r="I376" s="5">
        <f t="shared" si="5"/>
        <v>0.11468143305598733</v>
      </c>
    </row>
    <row r="377" spans="1:9" ht="27" customHeight="1">
      <c r="A377" s="20" t="s">
        <v>85</v>
      </c>
      <c r="B377" s="20"/>
      <c r="C377" s="20"/>
      <c r="D377" s="20"/>
      <c r="E377" s="20"/>
      <c r="F377" s="6">
        <v>11928990</v>
      </c>
      <c r="G377" s="6">
        <v>4651715</v>
      </c>
      <c r="H377" s="7"/>
      <c r="I377" s="5">
        <f t="shared" si="5"/>
        <v>0</v>
      </c>
    </row>
    <row r="378" spans="1:9" ht="27" customHeight="1">
      <c r="A378" s="20" t="s">
        <v>86</v>
      </c>
      <c r="B378" s="20"/>
      <c r="C378" s="20"/>
      <c r="D378" s="20"/>
      <c r="E378" s="20"/>
      <c r="F378" s="6">
        <v>1553860</v>
      </c>
      <c r="G378" s="6">
        <v>598045</v>
      </c>
      <c r="H378" s="6">
        <v>6020.5</v>
      </c>
      <c r="I378" s="5">
        <f t="shared" si="5"/>
        <v>1.0066968204733757</v>
      </c>
    </row>
    <row r="379" spans="1:9" ht="27" customHeight="1">
      <c r="A379" s="21" t="s">
        <v>58</v>
      </c>
      <c r="B379" s="21"/>
      <c r="C379" s="21"/>
      <c r="D379" s="21"/>
      <c r="E379" s="21"/>
      <c r="F379" s="4">
        <v>108245100</v>
      </c>
      <c r="G379" s="4">
        <v>90204000</v>
      </c>
      <c r="H379" s="4">
        <v>81183600</v>
      </c>
      <c r="I379" s="5">
        <f t="shared" si="5"/>
        <v>90</v>
      </c>
    </row>
    <row r="380" spans="1:9" ht="27" customHeight="1">
      <c r="A380" s="20" t="s">
        <v>87</v>
      </c>
      <c r="B380" s="20"/>
      <c r="C380" s="20"/>
      <c r="D380" s="20"/>
      <c r="E380" s="20"/>
      <c r="F380" s="6">
        <v>108245100</v>
      </c>
      <c r="G380" s="6">
        <v>90204000</v>
      </c>
      <c r="H380" s="6">
        <v>81183600</v>
      </c>
      <c r="I380" s="5">
        <f t="shared" si="5"/>
        <v>90</v>
      </c>
    </row>
    <row r="381" spans="1:9" ht="27" customHeight="1">
      <c r="A381" s="19" t="s">
        <v>62</v>
      </c>
      <c r="B381" s="19"/>
      <c r="C381" s="19"/>
      <c r="D381" s="19"/>
      <c r="E381" s="19"/>
      <c r="F381" s="6">
        <v>38738</v>
      </c>
      <c r="G381" s="6">
        <v>32797</v>
      </c>
      <c r="H381" s="6">
        <v>26038.560000000001</v>
      </c>
      <c r="I381" s="5">
        <f t="shared" si="5"/>
        <v>79.393115223953416</v>
      </c>
    </row>
    <row r="382" spans="1:9" ht="27" customHeight="1">
      <c r="A382" s="24" t="s">
        <v>63</v>
      </c>
      <c r="B382" s="24"/>
      <c r="C382" s="24"/>
      <c r="D382" s="24"/>
      <c r="E382" s="24"/>
      <c r="F382" s="4">
        <v>695800</v>
      </c>
      <c r="G382" s="4">
        <v>695800</v>
      </c>
      <c r="H382" s="8"/>
      <c r="I382" s="5">
        <f t="shared" si="5"/>
        <v>0</v>
      </c>
    </row>
    <row r="383" spans="1:9" ht="27" customHeight="1">
      <c r="A383" s="21" t="s">
        <v>64</v>
      </c>
      <c r="B383" s="21"/>
      <c r="C383" s="21"/>
      <c r="D383" s="21"/>
      <c r="E383" s="21"/>
      <c r="F383" s="4">
        <v>695800</v>
      </c>
      <c r="G383" s="4">
        <v>695800</v>
      </c>
      <c r="H383" s="8"/>
      <c r="I383" s="5">
        <f t="shared" si="5"/>
        <v>0</v>
      </c>
    </row>
    <row r="384" spans="1:9" ht="27" customHeight="1">
      <c r="A384" s="20" t="s">
        <v>65</v>
      </c>
      <c r="B384" s="20"/>
      <c r="C384" s="20"/>
      <c r="D384" s="20"/>
      <c r="E384" s="20"/>
      <c r="F384" s="6">
        <v>695800</v>
      </c>
      <c r="G384" s="6">
        <v>695800</v>
      </c>
      <c r="H384" s="7"/>
      <c r="I384" s="5">
        <f t="shared" si="5"/>
        <v>0</v>
      </c>
    </row>
    <row r="385" spans="1:9" ht="27" customHeight="1">
      <c r="A385" s="14" t="s">
        <v>88</v>
      </c>
      <c r="B385" s="14"/>
      <c r="C385" s="14"/>
      <c r="D385" s="14"/>
      <c r="E385" s="14"/>
      <c r="F385" s="6">
        <v>11000000</v>
      </c>
      <c r="G385" s="6">
        <v>9000000</v>
      </c>
      <c r="H385" s="7"/>
      <c r="I385" s="5">
        <f t="shared" si="5"/>
        <v>0</v>
      </c>
    </row>
    <row r="386" spans="1:9" ht="27" customHeight="1">
      <c r="A386" s="15" t="s">
        <v>34</v>
      </c>
      <c r="B386" s="15"/>
      <c r="C386" s="15"/>
      <c r="D386" s="15"/>
      <c r="E386" s="15"/>
      <c r="F386" s="4">
        <v>11752322</v>
      </c>
      <c r="G386" s="4">
        <v>9711054</v>
      </c>
      <c r="H386" s="4">
        <v>7798760.3600000003</v>
      </c>
      <c r="I386" s="5">
        <f t="shared" si="5"/>
        <v>80.308073253428518</v>
      </c>
    </row>
    <row r="387" spans="1:9" ht="27" customHeight="1">
      <c r="A387" s="24" t="s">
        <v>41</v>
      </c>
      <c r="B387" s="24"/>
      <c r="C387" s="24"/>
      <c r="D387" s="24"/>
      <c r="E387" s="24"/>
      <c r="F387" s="4">
        <v>11094422</v>
      </c>
      <c r="G387" s="4">
        <v>9053154</v>
      </c>
      <c r="H387" s="4">
        <v>7141658.3600000003</v>
      </c>
      <c r="I387" s="5">
        <f t="shared" si="5"/>
        <v>78.885859668354257</v>
      </c>
    </row>
    <row r="388" spans="1:9" ht="27" customHeight="1">
      <c r="A388" s="21" t="s">
        <v>42</v>
      </c>
      <c r="B388" s="21"/>
      <c r="C388" s="21"/>
      <c r="D388" s="21"/>
      <c r="E388" s="21"/>
      <c r="F388" s="4">
        <v>8941698</v>
      </c>
      <c r="G388" s="4">
        <v>7167020</v>
      </c>
      <c r="H388" s="4">
        <v>6132069.9299999997</v>
      </c>
      <c r="I388" s="5">
        <f t="shared" si="5"/>
        <v>85.559548180415291</v>
      </c>
    </row>
    <row r="389" spans="1:9" ht="27" customHeight="1">
      <c r="A389" s="22" t="s">
        <v>43</v>
      </c>
      <c r="B389" s="22"/>
      <c r="C389" s="22"/>
      <c r="D389" s="22"/>
      <c r="E389" s="22"/>
      <c r="F389" s="4">
        <v>7296500</v>
      </c>
      <c r="G389" s="4">
        <v>5846740</v>
      </c>
      <c r="H389" s="4">
        <v>5000666.8600000003</v>
      </c>
      <c r="I389" s="5">
        <f t="shared" si="5"/>
        <v>85.529147182874567</v>
      </c>
    </row>
    <row r="390" spans="1:9" ht="27" customHeight="1">
      <c r="A390" s="23" t="s">
        <v>44</v>
      </c>
      <c r="B390" s="23"/>
      <c r="C390" s="23"/>
      <c r="D390" s="23"/>
      <c r="E390" s="23"/>
      <c r="F390" s="6">
        <v>7296500</v>
      </c>
      <c r="G390" s="6">
        <v>5846740</v>
      </c>
      <c r="H390" s="6">
        <v>5000666.8600000003</v>
      </c>
      <c r="I390" s="5">
        <f t="shared" si="5"/>
        <v>85.529147182874567</v>
      </c>
    </row>
    <row r="391" spans="1:9" ht="27" customHeight="1">
      <c r="A391" s="20" t="s">
        <v>45</v>
      </c>
      <c r="B391" s="20"/>
      <c r="C391" s="20"/>
      <c r="D391" s="20"/>
      <c r="E391" s="20"/>
      <c r="F391" s="6">
        <v>1645198</v>
      </c>
      <c r="G391" s="6">
        <v>1320280</v>
      </c>
      <c r="H391" s="6">
        <v>1131403.07</v>
      </c>
      <c r="I391" s="5">
        <f t="shared" ref="I391:I454" si="6">SUM(H391)/G391*100</f>
        <v>85.694176235344017</v>
      </c>
    </row>
    <row r="392" spans="1:9" ht="27" customHeight="1">
      <c r="A392" s="21" t="s">
        <v>46</v>
      </c>
      <c r="B392" s="21"/>
      <c r="C392" s="21"/>
      <c r="D392" s="21"/>
      <c r="E392" s="21"/>
      <c r="F392" s="4">
        <v>2107521</v>
      </c>
      <c r="G392" s="4">
        <v>1844976</v>
      </c>
      <c r="H392" s="4">
        <v>971582.42</v>
      </c>
      <c r="I392" s="5">
        <f t="shared" si="6"/>
        <v>52.660978787799948</v>
      </c>
    </row>
    <row r="393" spans="1:9" ht="27" customHeight="1">
      <c r="A393" s="20" t="s">
        <v>47</v>
      </c>
      <c r="B393" s="20"/>
      <c r="C393" s="20"/>
      <c r="D393" s="20"/>
      <c r="E393" s="20"/>
      <c r="F393" s="6">
        <v>147093</v>
      </c>
      <c r="G393" s="6">
        <v>128093</v>
      </c>
      <c r="H393" s="6">
        <v>79397.179999999993</v>
      </c>
      <c r="I393" s="5">
        <f t="shared" si="6"/>
        <v>61.98401161655984</v>
      </c>
    </row>
    <row r="394" spans="1:9" ht="27" customHeight="1">
      <c r="A394" s="20" t="s">
        <v>48</v>
      </c>
      <c r="B394" s="20"/>
      <c r="C394" s="20"/>
      <c r="D394" s="20"/>
      <c r="E394" s="20"/>
      <c r="F394" s="6">
        <v>1825350</v>
      </c>
      <c r="G394" s="6">
        <v>1613922</v>
      </c>
      <c r="H394" s="6">
        <v>813212.33</v>
      </c>
      <c r="I394" s="5">
        <f t="shared" si="6"/>
        <v>50.387337801950771</v>
      </c>
    </row>
    <row r="395" spans="1:9" ht="27" customHeight="1">
      <c r="A395" s="20" t="s">
        <v>49</v>
      </c>
      <c r="B395" s="20"/>
      <c r="C395" s="20"/>
      <c r="D395" s="20"/>
      <c r="E395" s="20"/>
      <c r="F395" s="7"/>
      <c r="G395" s="7"/>
      <c r="H395" s="7"/>
      <c r="I395" s="5"/>
    </row>
    <row r="396" spans="1:9" ht="27" customHeight="1">
      <c r="A396" s="22" t="s">
        <v>50</v>
      </c>
      <c r="B396" s="22"/>
      <c r="C396" s="22"/>
      <c r="D396" s="22"/>
      <c r="E396" s="22"/>
      <c r="F396" s="4">
        <v>127078</v>
      </c>
      <c r="G396" s="4">
        <v>94961</v>
      </c>
      <c r="H396" s="4">
        <v>75772.91</v>
      </c>
      <c r="I396" s="5">
        <f t="shared" si="6"/>
        <v>79.793715314708152</v>
      </c>
    </row>
    <row r="397" spans="1:9" ht="27" customHeight="1">
      <c r="A397" s="23" t="s">
        <v>51</v>
      </c>
      <c r="B397" s="23"/>
      <c r="C397" s="23"/>
      <c r="D397" s="23"/>
      <c r="E397" s="23"/>
      <c r="F397" s="6">
        <v>81405</v>
      </c>
      <c r="G397" s="6">
        <v>57290</v>
      </c>
      <c r="H397" s="6">
        <v>44800.86</v>
      </c>
      <c r="I397" s="5">
        <f t="shared" si="6"/>
        <v>78.200139640425903</v>
      </c>
    </row>
    <row r="398" spans="1:9" ht="27" customHeight="1">
      <c r="A398" s="23" t="s">
        <v>52</v>
      </c>
      <c r="B398" s="23"/>
      <c r="C398" s="23"/>
      <c r="D398" s="23"/>
      <c r="E398" s="23"/>
      <c r="F398" s="6">
        <v>6623</v>
      </c>
      <c r="G398" s="6">
        <v>5375</v>
      </c>
      <c r="H398" s="6">
        <v>3377.67</v>
      </c>
      <c r="I398" s="5">
        <f t="shared" si="6"/>
        <v>62.840372093023255</v>
      </c>
    </row>
    <row r="399" spans="1:9" ht="27" customHeight="1">
      <c r="A399" s="23" t="s">
        <v>53</v>
      </c>
      <c r="B399" s="23"/>
      <c r="C399" s="23"/>
      <c r="D399" s="23"/>
      <c r="E399" s="23"/>
      <c r="F399" s="6">
        <v>34336</v>
      </c>
      <c r="G399" s="6">
        <v>28380</v>
      </c>
      <c r="H399" s="6">
        <v>24703.5</v>
      </c>
      <c r="I399" s="5">
        <f t="shared" si="6"/>
        <v>87.045454545454547</v>
      </c>
    </row>
    <row r="400" spans="1:9" ht="27" customHeight="1">
      <c r="A400" s="23" t="s">
        <v>55</v>
      </c>
      <c r="B400" s="23"/>
      <c r="C400" s="23"/>
      <c r="D400" s="23"/>
      <c r="E400" s="23"/>
      <c r="F400" s="6">
        <v>4714</v>
      </c>
      <c r="G400" s="6">
        <v>3916</v>
      </c>
      <c r="H400" s="6">
        <v>2890.88</v>
      </c>
      <c r="I400" s="5">
        <f t="shared" si="6"/>
        <v>73.822267620020426</v>
      </c>
    </row>
    <row r="401" spans="1:9" ht="27" customHeight="1">
      <c r="A401" s="22" t="s">
        <v>56</v>
      </c>
      <c r="B401" s="22"/>
      <c r="C401" s="22"/>
      <c r="D401" s="22"/>
      <c r="E401" s="22"/>
      <c r="F401" s="4">
        <v>8000</v>
      </c>
      <c r="G401" s="4">
        <v>8000</v>
      </c>
      <c r="H401" s="4">
        <v>3200</v>
      </c>
      <c r="I401" s="5">
        <f t="shared" si="6"/>
        <v>40</v>
      </c>
    </row>
    <row r="402" spans="1:9" ht="27" customHeight="1">
      <c r="A402" s="23" t="s">
        <v>57</v>
      </c>
      <c r="B402" s="23"/>
      <c r="C402" s="23"/>
      <c r="D402" s="23"/>
      <c r="E402" s="23"/>
      <c r="F402" s="6">
        <v>8000</v>
      </c>
      <c r="G402" s="6">
        <v>8000</v>
      </c>
      <c r="H402" s="6">
        <v>3200</v>
      </c>
      <c r="I402" s="5">
        <f t="shared" si="6"/>
        <v>40</v>
      </c>
    </row>
    <row r="403" spans="1:9" ht="27" customHeight="1">
      <c r="A403" s="19" t="s">
        <v>62</v>
      </c>
      <c r="B403" s="19"/>
      <c r="C403" s="19"/>
      <c r="D403" s="19"/>
      <c r="E403" s="19"/>
      <c r="F403" s="6">
        <v>45203</v>
      </c>
      <c r="G403" s="6">
        <v>41158</v>
      </c>
      <c r="H403" s="6">
        <v>38006.01</v>
      </c>
      <c r="I403" s="5">
        <f t="shared" si="6"/>
        <v>92.341731862578357</v>
      </c>
    </row>
    <row r="404" spans="1:9" ht="27" customHeight="1">
      <c r="A404" s="24" t="s">
        <v>63</v>
      </c>
      <c r="B404" s="24"/>
      <c r="C404" s="24"/>
      <c r="D404" s="24"/>
      <c r="E404" s="24"/>
      <c r="F404" s="4">
        <v>657900</v>
      </c>
      <c r="G404" s="4">
        <v>657900</v>
      </c>
      <c r="H404" s="4">
        <v>657102</v>
      </c>
      <c r="I404" s="5">
        <f t="shared" si="6"/>
        <v>99.878704970360232</v>
      </c>
    </row>
    <row r="405" spans="1:9" ht="27" customHeight="1">
      <c r="A405" s="21" t="s">
        <v>64</v>
      </c>
      <c r="B405" s="21"/>
      <c r="C405" s="21"/>
      <c r="D405" s="21"/>
      <c r="E405" s="21"/>
      <c r="F405" s="4">
        <v>657900</v>
      </c>
      <c r="G405" s="4">
        <v>657900</v>
      </c>
      <c r="H405" s="4">
        <v>657102</v>
      </c>
      <c r="I405" s="5">
        <f t="shared" si="6"/>
        <v>99.878704970360232</v>
      </c>
    </row>
    <row r="406" spans="1:9" ht="27" customHeight="1">
      <c r="A406" s="20" t="s">
        <v>65</v>
      </c>
      <c r="B406" s="20"/>
      <c r="C406" s="20"/>
      <c r="D406" s="20"/>
      <c r="E406" s="20"/>
      <c r="F406" s="6">
        <v>657900</v>
      </c>
      <c r="G406" s="6">
        <v>657900</v>
      </c>
      <c r="H406" s="6">
        <v>657102</v>
      </c>
      <c r="I406" s="5">
        <f t="shared" si="6"/>
        <v>99.878704970360232</v>
      </c>
    </row>
    <row r="407" spans="1:9" ht="27" customHeight="1">
      <c r="A407" s="22" t="s">
        <v>75</v>
      </c>
      <c r="B407" s="22"/>
      <c r="C407" s="22"/>
      <c r="D407" s="22"/>
      <c r="E407" s="22"/>
      <c r="F407" s="8"/>
      <c r="G407" s="8"/>
      <c r="H407" s="8"/>
      <c r="I407" s="5"/>
    </row>
    <row r="408" spans="1:9" ht="27" customHeight="1">
      <c r="A408" s="23" t="s">
        <v>76</v>
      </c>
      <c r="B408" s="23"/>
      <c r="C408" s="23"/>
      <c r="D408" s="23"/>
      <c r="E408" s="23"/>
      <c r="F408" s="7"/>
      <c r="G408" s="7"/>
      <c r="H408" s="7"/>
      <c r="I408" s="5"/>
    </row>
    <row r="409" spans="1:9" ht="27" customHeight="1">
      <c r="A409" s="15" t="s">
        <v>35</v>
      </c>
      <c r="B409" s="15"/>
      <c r="C409" s="15"/>
      <c r="D409" s="15"/>
      <c r="E409" s="15"/>
      <c r="F409" s="4">
        <v>64897284</v>
      </c>
      <c r="G409" s="4">
        <v>53396290</v>
      </c>
      <c r="H409" s="4">
        <v>35906534.079999998</v>
      </c>
      <c r="I409" s="5">
        <f t="shared" si="6"/>
        <v>67.245372440669556</v>
      </c>
    </row>
    <row r="410" spans="1:9" ht="27" customHeight="1">
      <c r="A410" s="24" t="s">
        <v>41</v>
      </c>
      <c r="B410" s="24"/>
      <c r="C410" s="24"/>
      <c r="D410" s="24"/>
      <c r="E410" s="24"/>
      <c r="F410" s="4">
        <v>52989784</v>
      </c>
      <c r="G410" s="4">
        <v>44047290</v>
      </c>
      <c r="H410" s="4">
        <v>31229283.350000001</v>
      </c>
      <c r="I410" s="5">
        <f t="shared" si="6"/>
        <v>70.899443189353988</v>
      </c>
    </row>
    <row r="411" spans="1:9" ht="27" customHeight="1">
      <c r="A411" s="21" t="s">
        <v>42</v>
      </c>
      <c r="B411" s="21"/>
      <c r="C411" s="21"/>
      <c r="D411" s="21"/>
      <c r="E411" s="21"/>
      <c r="F411" s="4">
        <v>17113461</v>
      </c>
      <c r="G411" s="4">
        <v>14445785</v>
      </c>
      <c r="H411" s="4">
        <v>11519934.34</v>
      </c>
      <c r="I411" s="5">
        <f t="shared" si="6"/>
        <v>79.745990543262266</v>
      </c>
    </row>
    <row r="412" spans="1:9" ht="27" customHeight="1">
      <c r="A412" s="22" t="s">
        <v>43</v>
      </c>
      <c r="B412" s="22"/>
      <c r="C412" s="22"/>
      <c r="D412" s="22"/>
      <c r="E412" s="22"/>
      <c r="F412" s="4">
        <v>13987116</v>
      </c>
      <c r="G412" s="4">
        <v>11802943</v>
      </c>
      <c r="H412" s="4">
        <v>9484431.5</v>
      </c>
      <c r="I412" s="5">
        <f t="shared" si="6"/>
        <v>80.356496680531279</v>
      </c>
    </row>
    <row r="413" spans="1:9" ht="27" customHeight="1">
      <c r="A413" s="23" t="s">
        <v>44</v>
      </c>
      <c r="B413" s="23"/>
      <c r="C413" s="23"/>
      <c r="D413" s="23"/>
      <c r="E413" s="23"/>
      <c r="F413" s="6">
        <v>13987116</v>
      </c>
      <c r="G413" s="6">
        <v>11802943</v>
      </c>
      <c r="H413" s="6">
        <v>9484431.5</v>
      </c>
      <c r="I413" s="5">
        <f t="shared" si="6"/>
        <v>80.356496680531279</v>
      </c>
    </row>
    <row r="414" spans="1:9" ht="27" customHeight="1">
      <c r="A414" s="20" t="s">
        <v>45</v>
      </c>
      <c r="B414" s="20"/>
      <c r="C414" s="20"/>
      <c r="D414" s="20"/>
      <c r="E414" s="20"/>
      <c r="F414" s="6">
        <v>3126345</v>
      </c>
      <c r="G414" s="6">
        <v>2642842</v>
      </c>
      <c r="H414" s="6">
        <v>2035502.84</v>
      </c>
      <c r="I414" s="5">
        <f t="shared" si="6"/>
        <v>77.019467679112111</v>
      </c>
    </row>
    <row r="415" spans="1:9" ht="27" customHeight="1">
      <c r="A415" s="21" t="s">
        <v>46</v>
      </c>
      <c r="B415" s="21"/>
      <c r="C415" s="21"/>
      <c r="D415" s="21"/>
      <c r="E415" s="21"/>
      <c r="F415" s="4">
        <v>34365594</v>
      </c>
      <c r="G415" s="4">
        <v>28389834</v>
      </c>
      <c r="H415" s="4">
        <v>18976195.059999999</v>
      </c>
      <c r="I415" s="5">
        <f t="shared" si="6"/>
        <v>66.841514677401776</v>
      </c>
    </row>
    <row r="416" spans="1:9" ht="27" customHeight="1">
      <c r="A416" s="20" t="s">
        <v>47</v>
      </c>
      <c r="B416" s="20"/>
      <c r="C416" s="20"/>
      <c r="D416" s="20"/>
      <c r="E416" s="20"/>
      <c r="F416" s="6">
        <v>909875</v>
      </c>
      <c r="G416" s="6">
        <v>645720</v>
      </c>
      <c r="H416" s="6">
        <v>475459.34</v>
      </c>
      <c r="I416" s="5">
        <f t="shared" si="6"/>
        <v>73.632432013875999</v>
      </c>
    </row>
    <row r="417" spans="1:9" ht="27" customHeight="1">
      <c r="A417" s="20" t="s">
        <v>48</v>
      </c>
      <c r="B417" s="20"/>
      <c r="C417" s="20"/>
      <c r="D417" s="20"/>
      <c r="E417" s="20"/>
      <c r="F417" s="6">
        <v>32120348</v>
      </c>
      <c r="G417" s="6">
        <v>26642095</v>
      </c>
      <c r="H417" s="6">
        <v>17568603.190000001</v>
      </c>
      <c r="I417" s="5">
        <f t="shared" si="6"/>
        <v>65.943024337988447</v>
      </c>
    </row>
    <row r="418" spans="1:9" ht="27" customHeight="1">
      <c r="A418" s="22" t="s">
        <v>50</v>
      </c>
      <c r="B418" s="22"/>
      <c r="C418" s="22"/>
      <c r="D418" s="22"/>
      <c r="E418" s="22"/>
      <c r="F418" s="4">
        <v>453371</v>
      </c>
      <c r="G418" s="4">
        <v>316019</v>
      </c>
      <c r="H418" s="4">
        <v>198672.53</v>
      </c>
      <c r="I418" s="5">
        <f t="shared" si="6"/>
        <v>62.86727380315741</v>
      </c>
    </row>
    <row r="419" spans="1:9" ht="27" customHeight="1">
      <c r="A419" s="23" t="s">
        <v>51</v>
      </c>
      <c r="B419" s="23"/>
      <c r="C419" s="23"/>
      <c r="D419" s="23"/>
      <c r="E419" s="23"/>
      <c r="F419" s="6">
        <v>61697</v>
      </c>
      <c r="G419" s="6">
        <v>31915</v>
      </c>
      <c r="H419" s="7"/>
      <c r="I419" s="5">
        <f t="shared" si="6"/>
        <v>0</v>
      </c>
    </row>
    <row r="420" spans="1:9" ht="27" customHeight="1">
      <c r="A420" s="23" t="s">
        <v>52</v>
      </c>
      <c r="B420" s="23"/>
      <c r="C420" s="23"/>
      <c r="D420" s="23"/>
      <c r="E420" s="23"/>
      <c r="F420" s="6">
        <v>16596</v>
      </c>
      <c r="G420" s="6">
        <v>14222</v>
      </c>
      <c r="H420" s="6">
        <v>4221.37</v>
      </c>
      <c r="I420" s="5">
        <f t="shared" si="6"/>
        <v>29.681971593306145</v>
      </c>
    </row>
    <row r="421" spans="1:9" ht="27" customHeight="1">
      <c r="A421" s="23" t="s">
        <v>53</v>
      </c>
      <c r="B421" s="23"/>
      <c r="C421" s="23"/>
      <c r="D421" s="23"/>
      <c r="E421" s="23"/>
      <c r="F421" s="6">
        <v>135434</v>
      </c>
      <c r="G421" s="6">
        <v>108158</v>
      </c>
      <c r="H421" s="6">
        <v>68110.95</v>
      </c>
      <c r="I421" s="5">
        <f t="shared" si="6"/>
        <v>62.973566449083741</v>
      </c>
    </row>
    <row r="422" spans="1:9" ht="27" customHeight="1">
      <c r="A422" s="23" t="s">
        <v>54</v>
      </c>
      <c r="B422" s="23"/>
      <c r="C422" s="23"/>
      <c r="D422" s="23"/>
      <c r="E422" s="23"/>
      <c r="F422" s="6">
        <v>230470</v>
      </c>
      <c r="G422" s="6">
        <v>154229</v>
      </c>
      <c r="H422" s="6">
        <v>120995.29</v>
      </c>
      <c r="I422" s="5">
        <f t="shared" si="6"/>
        <v>78.451711416140938</v>
      </c>
    </row>
    <row r="423" spans="1:9" ht="27" customHeight="1">
      <c r="A423" s="23" t="s">
        <v>55</v>
      </c>
      <c r="B423" s="23"/>
      <c r="C423" s="23"/>
      <c r="D423" s="23"/>
      <c r="E423" s="23"/>
      <c r="F423" s="6">
        <v>9174</v>
      </c>
      <c r="G423" s="6">
        <v>7495</v>
      </c>
      <c r="H423" s="6">
        <v>5344.92</v>
      </c>
      <c r="I423" s="5">
        <f t="shared" si="6"/>
        <v>71.313142094729827</v>
      </c>
    </row>
    <row r="424" spans="1:9" ht="27" customHeight="1">
      <c r="A424" s="22" t="s">
        <v>56</v>
      </c>
      <c r="B424" s="22"/>
      <c r="C424" s="22"/>
      <c r="D424" s="22"/>
      <c r="E424" s="22"/>
      <c r="F424" s="4">
        <v>882000</v>
      </c>
      <c r="G424" s="4">
        <v>786000</v>
      </c>
      <c r="H424" s="4">
        <v>733460</v>
      </c>
      <c r="I424" s="5">
        <f t="shared" si="6"/>
        <v>93.315521628498729</v>
      </c>
    </row>
    <row r="425" spans="1:9" ht="27" customHeight="1">
      <c r="A425" s="23" t="s">
        <v>57</v>
      </c>
      <c r="B425" s="23"/>
      <c r="C425" s="23"/>
      <c r="D425" s="23"/>
      <c r="E425" s="23"/>
      <c r="F425" s="6">
        <v>882000</v>
      </c>
      <c r="G425" s="6">
        <v>786000</v>
      </c>
      <c r="H425" s="6">
        <v>733460</v>
      </c>
      <c r="I425" s="5">
        <f t="shared" si="6"/>
        <v>93.315521628498729</v>
      </c>
    </row>
    <row r="426" spans="1:9" ht="27" customHeight="1">
      <c r="A426" s="21" t="s">
        <v>58</v>
      </c>
      <c r="B426" s="21"/>
      <c r="C426" s="21"/>
      <c r="D426" s="21"/>
      <c r="E426" s="21"/>
      <c r="F426" s="4">
        <v>1110000</v>
      </c>
      <c r="G426" s="4">
        <v>925000</v>
      </c>
      <c r="H426" s="4">
        <v>548821</v>
      </c>
      <c r="I426" s="5">
        <f t="shared" si="6"/>
        <v>59.331999999999994</v>
      </c>
    </row>
    <row r="427" spans="1:9" ht="27" customHeight="1">
      <c r="A427" s="20" t="s">
        <v>59</v>
      </c>
      <c r="B427" s="20"/>
      <c r="C427" s="20"/>
      <c r="D427" s="20"/>
      <c r="E427" s="20"/>
      <c r="F427" s="6">
        <v>1110000</v>
      </c>
      <c r="G427" s="6">
        <v>925000</v>
      </c>
      <c r="H427" s="6">
        <v>548821</v>
      </c>
      <c r="I427" s="5">
        <f t="shared" si="6"/>
        <v>59.331999999999994</v>
      </c>
    </row>
    <row r="428" spans="1:9" ht="27" customHeight="1">
      <c r="A428" s="21" t="s">
        <v>60</v>
      </c>
      <c r="B428" s="21"/>
      <c r="C428" s="21"/>
      <c r="D428" s="21"/>
      <c r="E428" s="21"/>
      <c r="F428" s="4">
        <v>104000</v>
      </c>
      <c r="G428" s="4">
        <v>96000</v>
      </c>
      <c r="H428" s="4">
        <v>86400</v>
      </c>
      <c r="I428" s="5">
        <f t="shared" si="6"/>
        <v>90</v>
      </c>
    </row>
    <row r="429" spans="1:9" ht="27" customHeight="1">
      <c r="A429" s="20" t="s">
        <v>61</v>
      </c>
      <c r="B429" s="20"/>
      <c r="C429" s="20"/>
      <c r="D429" s="20"/>
      <c r="E429" s="20"/>
      <c r="F429" s="6">
        <v>104000</v>
      </c>
      <c r="G429" s="6">
        <v>96000</v>
      </c>
      <c r="H429" s="6">
        <v>86400</v>
      </c>
      <c r="I429" s="5">
        <f t="shared" si="6"/>
        <v>90</v>
      </c>
    </row>
    <row r="430" spans="1:9" ht="27" customHeight="1">
      <c r="A430" s="19" t="s">
        <v>62</v>
      </c>
      <c r="B430" s="19"/>
      <c r="C430" s="19"/>
      <c r="D430" s="19"/>
      <c r="E430" s="19"/>
      <c r="F430" s="6">
        <v>296729</v>
      </c>
      <c r="G430" s="6">
        <v>190671</v>
      </c>
      <c r="H430" s="6">
        <v>97932.95</v>
      </c>
      <c r="I430" s="5">
        <f t="shared" si="6"/>
        <v>51.362267990412803</v>
      </c>
    </row>
    <row r="431" spans="1:9" ht="27" customHeight="1">
      <c r="A431" s="24" t="s">
        <v>63</v>
      </c>
      <c r="B431" s="24"/>
      <c r="C431" s="24"/>
      <c r="D431" s="24"/>
      <c r="E431" s="24"/>
      <c r="F431" s="4">
        <v>11907500</v>
      </c>
      <c r="G431" s="4">
        <v>9349000</v>
      </c>
      <c r="H431" s="4">
        <v>4677250.7300000004</v>
      </c>
      <c r="I431" s="5">
        <f t="shared" si="6"/>
        <v>50.029422719007385</v>
      </c>
    </row>
    <row r="432" spans="1:9" ht="27" customHeight="1">
      <c r="A432" s="21" t="s">
        <v>64</v>
      </c>
      <c r="B432" s="21"/>
      <c r="C432" s="21"/>
      <c r="D432" s="21"/>
      <c r="E432" s="21"/>
      <c r="F432" s="4">
        <v>11907500</v>
      </c>
      <c r="G432" s="4">
        <v>9349000</v>
      </c>
      <c r="H432" s="4">
        <v>4677250.7300000004</v>
      </c>
      <c r="I432" s="5">
        <f t="shared" si="6"/>
        <v>50.029422719007385</v>
      </c>
    </row>
    <row r="433" spans="1:9" ht="27" customHeight="1">
      <c r="A433" s="20" t="s">
        <v>65</v>
      </c>
      <c r="B433" s="20"/>
      <c r="C433" s="20"/>
      <c r="D433" s="20"/>
      <c r="E433" s="20"/>
      <c r="F433" s="6">
        <v>128500</v>
      </c>
      <c r="G433" s="7"/>
      <c r="H433" s="7"/>
      <c r="I433" s="5"/>
    </row>
    <row r="434" spans="1:9" ht="27" customHeight="1">
      <c r="A434" s="22" t="s">
        <v>66</v>
      </c>
      <c r="B434" s="22"/>
      <c r="C434" s="22"/>
      <c r="D434" s="22"/>
      <c r="E434" s="22"/>
      <c r="F434" s="4">
        <v>2030000</v>
      </c>
      <c r="G434" s="4">
        <v>2030000</v>
      </c>
      <c r="H434" s="8"/>
      <c r="I434" s="5">
        <f t="shared" si="6"/>
        <v>0</v>
      </c>
    </row>
    <row r="435" spans="1:9" ht="27" customHeight="1">
      <c r="A435" s="23" t="s">
        <v>81</v>
      </c>
      <c r="B435" s="23"/>
      <c r="C435" s="23"/>
      <c r="D435" s="23"/>
      <c r="E435" s="23"/>
      <c r="F435" s="6">
        <v>2030000</v>
      </c>
      <c r="G435" s="6">
        <v>2030000</v>
      </c>
      <c r="H435" s="7"/>
      <c r="I435" s="5">
        <f t="shared" si="6"/>
        <v>0</v>
      </c>
    </row>
    <row r="436" spans="1:9" ht="27" customHeight="1">
      <c r="A436" s="22" t="s">
        <v>75</v>
      </c>
      <c r="B436" s="22"/>
      <c r="C436" s="22"/>
      <c r="D436" s="22"/>
      <c r="E436" s="22"/>
      <c r="F436" s="4">
        <v>9749000</v>
      </c>
      <c r="G436" s="4">
        <v>7319000</v>
      </c>
      <c r="H436" s="4">
        <v>4677250.7300000004</v>
      </c>
      <c r="I436" s="5">
        <f t="shared" si="6"/>
        <v>63.905598169148789</v>
      </c>
    </row>
    <row r="437" spans="1:9" ht="27" customHeight="1">
      <c r="A437" s="23" t="s">
        <v>76</v>
      </c>
      <c r="B437" s="23"/>
      <c r="C437" s="23"/>
      <c r="D437" s="23"/>
      <c r="E437" s="23"/>
      <c r="F437" s="6">
        <v>9749000</v>
      </c>
      <c r="G437" s="6">
        <v>7319000</v>
      </c>
      <c r="H437" s="6">
        <v>4677250.7300000004</v>
      </c>
      <c r="I437" s="5">
        <f t="shared" si="6"/>
        <v>63.905598169148789</v>
      </c>
    </row>
    <row r="438" spans="1:9" ht="27" customHeight="1">
      <c r="A438" s="15" t="s">
        <v>36</v>
      </c>
      <c r="B438" s="15"/>
      <c r="C438" s="15"/>
      <c r="D438" s="15"/>
      <c r="E438" s="15"/>
      <c r="F438" s="4">
        <v>59390809</v>
      </c>
      <c r="G438" s="4">
        <v>46809494</v>
      </c>
      <c r="H438" s="4">
        <v>29602963.690000001</v>
      </c>
      <c r="I438" s="5">
        <f t="shared" si="6"/>
        <v>63.241366569781768</v>
      </c>
    </row>
    <row r="439" spans="1:9" ht="27" customHeight="1">
      <c r="A439" s="24" t="s">
        <v>41</v>
      </c>
      <c r="B439" s="24"/>
      <c r="C439" s="24"/>
      <c r="D439" s="24"/>
      <c r="E439" s="24"/>
      <c r="F439" s="4">
        <v>29435210</v>
      </c>
      <c r="G439" s="4">
        <v>24197595</v>
      </c>
      <c r="H439" s="4">
        <v>20287672.989999998</v>
      </c>
      <c r="I439" s="5">
        <f t="shared" si="6"/>
        <v>83.841691663985614</v>
      </c>
    </row>
    <row r="440" spans="1:9" ht="27" customHeight="1">
      <c r="A440" s="21" t="s">
        <v>42</v>
      </c>
      <c r="B440" s="21"/>
      <c r="C440" s="21"/>
      <c r="D440" s="21"/>
      <c r="E440" s="21"/>
      <c r="F440" s="4">
        <v>11922267</v>
      </c>
      <c r="G440" s="4">
        <v>9744648</v>
      </c>
      <c r="H440" s="4">
        <v>8258161.8899999997</v>
      </c>
      <c r="I440" s="5">
        <f t="shared" si="6"/>
        <v>84.745615131506028</v>
      </c>
    </row>
    <row r="441" spans="1:9" ht="27" customHeight="1">
      <c r="A441" s="22" t="s">
        <v>43</v>
      </c>
      <c r="B441" s="22"/>
      <c r="C441" s="22"/>
      <c r="D441" s="22"/>
      <c r="E441" s="22"/>
      <c r="F441" s="4">
        <v>9772350</v>
      </c>
      <c r="G441" s="4">
        <v>7987425</v>
      </c>
      <c r="H441" s="4">
        <v>6767946.1699999999</v>
      </c>
      <c r="I441" s="5">
        <f t="shared" si="6"/>
        <v>84.732516048663996</v>
      </c>
    </row>
    <row r="442" spans="1:9" ht="27" customHeight="1">
      <c r="A442" s="23" t="s">
        <v>44</v>
      </c>
      <c r="B442" s="23"/>
      <c r="C442" s="23"/>
      <c r="D442" s="23"/>
      <c r="E442" s="23"/>
      <c r="F442" s="6">
        <v>9772350</v>
      </c>
      <c r="G442" s="6">
        <v>7987425</v>
      </c>
      <c r="H442" s="6">
        <v>6767946.1699999999</v>
      </c>
      <c r="I442" s="5">
        <f t="shared" si="6"/>
        <v>84.732516048663996</v>
      </c>
    </row>
    <row r="443" spans="1:9" ht="27" customHeight="1">
      <c r="A443" s="20" t="s">
        <v>45</v>
      </c>
      <c r="B443" s="20"/>
      <c r="C443" s="20"/>
      <c r="D443" s="20"/>
      <c r="E443" s="20"/>
      <c r="F443" s="6">
        <v>2149917</v>
      </c>
      <c r="G443" s="6">
        <v>1757223</v>
      </c>
      <c r="H443" s="6">
        <v>1490215.72</v>
      </c>
      <c r="I443" s="5">
        <f t="shared" si="6"/>
        <v>84.805156772930928</v>
      </c>
    </row>
    <row r="444" spans="1:9" ht="27" customHeight="1">
      <c r="A444" s="21" t="s">
        <v>46</v>
      </c>
      <c r="B444" s="21"/>
      <c r="C444" s="21"/>
      <c r="D444" s="21"/>
      <c r="E444" s="21"/>
      <c r="F444" s="4">
        <v>17370009</v>
      </c>
      <c r="G444" s="4">
        <v>14333280</v>
      </c>
      <c r="H444" s="4">
        <v>11937873.970000001</v>
      </c>
      <c r="I444" s="5">
        <f t="shared" si="6"/>
        <v>83.287802722056654</v>
      </c>
    </row>
    <row r="445" spans="1:9" ht="27" customHeight="1">
      <c r="A445" s="20" t="s">
        <v>47</v>
      </c>
      <c r="B445" s="20"/>
      <c r="C445" s="20"/>
      <c r="D445" s="20"/>
      <c r="E445" s="20"/>
      <c r="F445" s="6">
        <v>707014</v>
      </c>
      <c r="G445" s="6">
        <v>544230</v>
      </c>
      <c r="H445" s="6">
        <v>450994.39</v>
      </c>
      <c r="I445" s="5">
        <f t="shared" si="6"/>
        <v>82.868344266210983</v>
      </c>
    </row>
    <row r="446" spans="1:9" ht="27" customHeight="1">
      <c r="A446" s="20" t="s">
        <v>48</v>
      </c>
      <c r="B446" s="20"/>
      <c r="C446" s="20"/>
      <c r="D446" s="20"/>
      <c r="E446" s="20"/>
      <c r="F446" s="6">
        <v>15625097</v>
      </c>
      <c r="G446" s="6">
        <v>12956451</v>
      </c>
      <c r="H446" s="6">
        <v>10833659.18</v>
      </c>
      <c r="I446" s="5">
        <f t="shared" si="6"/>
        <v>83.615946836058725</v>
      </c>
    </row>
    <row r="447" spans="1:9" ht="27" customHeight="1">
      <c r="A447" s="22" t="s">
        <v>50</v>
      </c>
      <c r="B447" s="22"/>
      <c r="C447" s="22"/>
      <c r="D447" s="22"/>
      <c r="E447" s="22"/>
      <c r="F447" s="4">
        <v>624898</v>
      </c>
      <c r="G447" s="4">
        <v>484631</v>
      </c>
      <c r="H447" s="4">
        <v>350261.17</v>
      </c>
      <c r="I447" s="5">
        <f t="shared" si="6"/>
        <v>72.273785622463265</v>
      </c>
    </row>
    <row r="448" spans="1:9" ht="27" customHeight="1">
      <c r="A448" s="23" t="s">
        <v>51</v>
      </c>
      <c r="B448" s="23"/>
      <c r="C448" s="23"/>
      <c r="D448" s="23"/>
      <c r="E448" s="23"/>
      <c r="F448" s="6">
        <v>396372</v>
      </c>
      <c r="G448" s="6">
        <v>293260</v>
      </c>
      <c r="H448" s="6">
        <v>237944.17</v>
      </c>
      <c r="I448" s="5">
        <f t="shared" si="6"/>
        <v>81.137615085589587</v>
      </c>
    </row>
    <row r="449" spans="1:9" ht="27" customHeight="1">
      <c r="A449" s="23" t="s">
        <v>52</v>
      </c>
      <c r="B449" s="23"/>
      <c r="C449" s="23"/>
      <c r="D449" s="23"/>
      <c r="E449" s="23"/>
      <c r="F449" s="6">
        <v>18896</v>
      </c>
      <c r="G449" s="6">
        <v>17538</v>
      </c>
      <c r="H449" s="6">
        <v>6774.88</v>
      </c>
      <c r="I449" s="5">
        <f t="shared" si="6"/>
        <v>38.629718325920862</v>
      </c>
    </row>
    <row r="450" spans="1:9" ht="27" customHeight="1">
      <c r="A450" s="23" t="s">
        <v>53</v>
      </c>
      <c r="B450" s="23"/>
      <c r="C450" s="23"/>
      <c r="D450" s="23"/>
      <c r="E450" s="23"/>
      <c r="F450" s="6">
        <v>202899</v>
      </c>
      <c r="G450" s="6">
        <v>168222</v>
      </c>
      <c r="H450" s="6">
        <v>102747.17</v>
      </c>
      <c r="I450" s="5">
        <f t="shared" si="6"/>
        <v>61.078319125916948</v>
      </c>
    </row>
    <row r="451" spans="1:9" ht="27" customHeight="1">
      <c r="A451" s="23" t="s">
        <v>55</v>
      </c>
      <c r="B451" s="23"/>
      <c r="C451" s="23"/>
      <c r="D451" s="23"/>
      <c r="E451" s="23"/>
      <c r="F451" s="6">
        <v>6731</v>
      </c>
      <c r="G451" s="6">
        <v>5611</v>
      </c>
      <c r="H451" s="6">
        <v>2794.95</v>
      </c>
      <c r="I451" s="5">
        <f t="shared" si="6"/>
        <v>49.81197647478168</v>
      </c>
    </row>
    <row r="452" spans="1:9" ht="27" customHeight="1">
      <c r="A452" s="22" t="s">
        <v>56</v>
      </c>
      <c r="B452" s="22"/>
      <c r="C452" s="22"/>
      <c r="D452" s="22"/>
      <c r="E452" s="22"/>
      <c r="F452" s="4">
        <v>413000</v>
      </c>
      <c r="G452" s="4">
        <v>347968</v>
      </c>
      <c r="H452" s="4">
        <v>302959.23</v>
      </c>
      <c r="I452" s="5">
        <f t="shared" si="6"/>
        <v>87.06525600055177</v>
      </c>
    </row>
    <row r="453" spans="1:9" ht="27" customHeight="1">
      <c r="A453" s="23" t="s">
        <v>57</v>
      </c>
      <c r="B453" s="23"/>
      <c r="C453" s="23"/>
      <c r="D453" s="23"/>
      <c r="E453" s="23"/>
      <c r="F453" s="6">
        <v>413000</v>
      </c>
      <c r="G453" s="6">
        <v>347968</v>
      </c>
      <c r="H453" s="6">
        <v>302959.23</v>
      </c>
      <c r="I453" s="5">
        <f t="shared" si="6"/>
        <v>87.06525600055177</v>
      </c>
    </row>
    <row r="454" spans="1:9" ht="27" customHeight="1">
      <c r="A454" s="21" t="s">
        <v>60</v>
      </c>
      <c r="B454" s="21"/>
      <c r="C454" s="21"/>
      <c r="D454" s="21"/>
      <c r="E454" s="21"/>
      <c r="F454" s="4">
        <v>114000</v>
      </c>
      <c r="G454" s="4">
        <v>96000</v>
      </c>
      <c r="H454" s="4">
        <v>78000</v>
      </c>
      <c r="I454" s="5">
        <f t="shared" si="6"/>
        <v>81.25</v>
      </c>
    </row>
    <row r="455" spans="1:9" ht="27" customHeight="1">
      <c r="A455" s="20" t="s">
        <v>61</v>
      </c>
      <c r="B455" s="20"/>
      <c r="C455" s="20"/>
      <c r="D455" s="20"/>
      <c r="E455" s="20"/>
      <c r="F455" s="6">
        <v>114000</v>
      </c>
      <c r="G455" s="6">
        <v>96000</v>
      </c>
      <c r="H455" s="6">
        <v>78000</v>
      </c>
      <c r="I455" s="5">
        <f t="shared" ref="I455:I514" si="7">SUM(H455)/G455*100</f>
        <v>81.25</v>
      </c>
    </row>
    <row r="456" spans="1:9" ht="27" customHeight="1">
      <c r="A456" s="19" t="s">
        <v>62</v>
      </c>
      <c r="B456" s="19"/>
      <c r="C456" s="19"/>
      <c r="D456" s="19"/>
      <c r="E456" s="19"/>
      <c r="F456" s="6">
        <v>28934</v>
      </c>
      <c r="G456" s="6">
        <v>23667</v>
      </c>
      <c r="H456" s="6">
        <v>13637.13</v>
      </c>
      <c r="I456" s="5">
        <f t="shared" si="7"/>
        <v>57.620864494866261</v>
      </c>
    </row>
    <row r="457" spans="1:9" ht="27" customHeight="1">
      <c r="A457" s="24" t="s">
        <v>63</v>
      </c>
      <c r="B457" s="24"/>
      <c r="C457" s="24"/>
      <c r="D457" s="24"/>
      <c r="E457" s="24"/>
      <c r="F457" s="4">
        <v>29955599</v>
      </c>
      <c r="G457" s="4">
        <v>22611899</v>
      </c>
      <c r="H457" s="4">
        <v>9315290.6999999993</v>
      </c>
      <c r="I457" s="5">
        <f t="shared" si="7"/>
        <v>41.196410350143523</v>
      </c>
    </row>
    <row r="458" spans="1:9" ht="27" customHeight="1">
      <c r="A458" s="21" t="s">
        <v>64</v>
      </c>
      <c r="B458" s="21"/>
      <c r="C458" s="21"/>
      <c r="D458" s="21"/>
      <c r="E458" s="21"/>
      <c r="F458" s="4">
        <v>29955599</v>
      </c>
      <c r="G458" s="4">
        <v>22611899</v>
      </c>
      <c r="H458" s="4">
        <v>9315290.6999999993</v>
      </c>
      <c r="I458" s="5">
        <f t="shared" si="7"/>
        <v>41.196410350143523</v>
      </c>
    </row>
    <row r="459" spans="1:9" ht="27" customHeight="1">
      <c r="A459" s="20" t="s">
        <v>65</v>
      </c>
      <c r="B459" s="20"/>
      <c r="C459" s="20"/>
      <c r="D459" s="20"/>
      <c r="E459" s="20"/>
      <c r="F459" s="6">
        <v>364200</v>
      </c>
      <c r="G459" s="6">
        <v>143000</v>
      </c>
      <c r="H459" s="7"/>
      <c r="I459" s="5">
        <f t="shared" si="7"/>
        <v>0</v>
      </c>
    </row>
    <row r="460" spans="1:9" ht="27" customHeight="1">
      <c r="A460" s="22" t="s">
        <v>75</v>
      </c>
      <c r="B460" s="22"/>
      <c r="C460" s="22"/>
      <c r="D460" s="22"/>
      <c r="E460" s="22"/>
      <c r="F460" s="4">
        <v>29591399</v>
      </c>
      <c r="G460" s="4">
        <v>22468899</v>
      </c>
      <c r="H460" s="4">
        <v>9315290.6999999993</v>
      </c>
      <c r="I460" s="5">
        <f t="shared" si="7"/>
        <v>41.458598839222162</v>
      </c>
    </row>
    <row r="461" spans="1:9" ht="27" customHeight="1">
      <c r="A461" s="23" t="s">
        <v>76</v>
      </c>
      <c r="B461" s="23"/>
      <c r="C461" s="23"/>
      <c r="D461" s="23"/>
      <c r="E461" s="23"/>
      <c r="F461" s="6">
        <v>29591399</v>
      </c>
      <c r="G461" s="6">
        <v>22468899</v>
      </c>
      <c r="H461" s="6">
        <v>9315290.6999999993</v>
      </c>
      <c r="I461" s="5">
        <f t="shared" si="7"/>
        <v>41.458598839222162</v>
      </c>
    </row>
    <row r="462" spans="1:9" ht="27" customHeight="1">
      <c r="A462" s="15" t="s">
        <v>37</v>
      </c>
      <c r="B462" s="15"/>
      <c r="C462" s="15"/>
      <c r="D462" s="15"/>
      <c r="E462" s="15"/>
      <c r="F462" s="4">
        <v>58085727</v>
      </c>
      <c r="G462" s="4">
        <v>46357893</v>
      </c>
      <c r="H462" s="4">
        <v>27047366.48</v>
      </c>
      <c r="I462" s="5">
        <f t="shared" si="7"/>
        <v>58.344684647337189</v>
      </c>
    </row>
    <row r="463" spans="1:9" ht="27" customHeight="1">
      <c r="A463" s="24" t="s">
        <v>41</v>
      </c>
      <c r="B463" s="24"/>
      <c r="C463" s="24"/>
      <c r="D463" s="24"/>
      <c r="E463" s="24"/>
      <c r="F463" s="4">
        <v>48426265</v>
      </c>
      <c r="G463" s="4">
        <v>38206848</v>
      </c>
      <c r="H463" s="4">
        <v>26676435.73</v>
      </c>
      <c r="I463" s="5">
        <f t="shared" si="7"/>
        <v>69.821084769934444</v>
      </c>
    </row>
    <row r="464" spans="1:9" ht="27" customHeight="1">
      <c r="A464" s="21" t="s">
        <v>42</v>
      </c>
      <c r="B464" s="21"/>
      <c r="C464" s="21"/>
      <c r="D464" s="21"/>
      <c r="E464" s="21"/>
      <c r="F464" s="4">
        <v>15590502</v>
      </c>
      <c r="G464" s="4">
        <v>12672850</v>
      </c>
      <c r="H464" s="4">
        <v>11201963.699999999</v>
      </c>
      <c r="I464" s="5">
        <f t="shared" si="7"/>
        <v>88.393405587535554</v>
      </c>
    </row>
    <row r="465" spans="1:9" ht="27" customHeight="1">
      <c r="A465" s="22" t="s">
        <v>43</v>
      </c>
      <c r="B465" s="22"/>
      <c r="C465" s="22"/>
      <c r="D465" s="22"/>
      <c r="E465" s="22"/>
      <c r="F465" s="4">
        <v>12779100</v>
      </c>
      <c r="G465" s="4">
        <v>10387600</v>
      </c>
      <c r="H465" s="4">
        <v>9221452.8399999999</v>
      </c>
      <c r="I465" s="5">
        <f t="shared" si="7"/>
        <v>88.773661288459323</v>
      </c>
    </row>
    <row r="466" spans="1:9" ht="27" customHeight="1">
      <c r="A466" s="23" t="s">
        <v>44</v>
      </c>
      <c r="B466" s="23"/>
      <c r="C466" s="23"/>
      <c r="D466" s="23"/>
      <c r="E466" s="23"/>
      <c r="F466" s="6">
        <v>12779100</v>
      </c>
      <c r="G466" s="6">
        <v>10387600</v>
      </c>
      <c r="H466" s="6">
        <v>9221452.8399999999</v>
      </c>
      <c r="I466" s="5">
        <f t="shared" si="7"/>
        <v>88.773661288459323</v>
      </c>
    </row>
    <row r="467" spans="1:9" ht="27" customHeight="1">
      <c r="A467" s="20" t="s">
        <v>45</v>
      </c>
      <c r="B467" s="20"/>
      <c r="C467" s="20"/>
      <c r="D467" s="20"/>
      <c r="E467" s="20"/>
      <c r="F467" s="6">
        <v>2811402</v>
      </c>
      <c r="G467" s="6">
        <v>2285250</v>
      </c>
      <c r="H467" s="6">
        <v>1980510.86</v>
      </c>
      <c r="I467" s="5">
        <f t="shared" si="7"/>
        <v>86.664953943769831</v>
      </c>
    </row>
    <row r="468" spans="1:9" ht="27" customHeight="1">
      <c r="A468" s="21" t="s">
        <v>46</v>
      </c>
      <c r="B468" s="21"/>
      <c r="C468" s="21"/>
      <c r="D468" s="21"/>
      <c r="E468" s="21"/>
      <c r="F468" s="4">
        <v>32629236</v>
      </c>
      <c r="G468" s="4">
        <v>25350646</v>
      </c>
      <c r="H468" s="4">
        <v>15330500.66</v>
      </c>
      <c r="I468" s="5">
        <f t="shared" si="7"/>
        <v>60.473806702992896</v>
      </c>
    </row>
    <row r="469" spans="1:9" ht="27" customHeight="1">
      <c r="A469" s="20" t="s">
        <v>47</v>
      </c>
      <c r="B469" s="20"/>
      <c r="C469" s="20"/>
      <c r="D469" s="20"/>
      <c r="E469" s="20"/>
      <c r="F469" s="6">
        <v>984239</v>
      </c>
      <c r="G469" s="6">
        <v>777067</v>
      </c>
      <c r="H469" s="6">
        <v>452733.62</v>
      </c>
      <c r="I469" s="5">
        <f t="shared" si="7"/>
        <v>58.261851294676006</v>
      </c>
    </row>
    <row r="470" spans="1:9" ht="27" customHeight="1">
      <c r="A470" s="20" t="s">
        <v>48</v>
      </c>
      <c r="B470" s="20"/>
      <c r="C470" s="20"/>
      <c r="D470" s="20"/>
      <c r="E470" s="20"/>
      <c r="F470" s="6">
        <v>30565045</v>
      </c>
      <c r="G470" s="6">
        <v>23741389</v>
      </c>
      <c r="H470" s="6">
        <v>14594015.83</v>
      </c>
      <c r="I470" s="5">
        <f t="shared" si="7"/>
        <v>61.470775067120123</v>
      </c>
    </row>
    <row r="471" spans="1:9" ht="27" customHeight="1">
      <c r="A471" s="20" t="s">
        <v>49</v>
      </c>
      <c r="B471" s="20"/>
      <c r="C471" s="20"/>
      <c r="D471" s="20"/>
      <c r="E471" s="20"/>
      <c r="F471" s="6">
        <v>8048</v>
      </c>
      <c r="G471" s="6">
        <v>8048</v>
      </c>
      <c r="H471" s="7"/>
      <c r="I471" s="5">
        <f t="shared" si="7"/>
        <v>0</v>
      </c>
    </row>
    <row r="472" spans="1:9" ht="27" customHeight="1">
      <c r="A472" s="22" t="s">
        <v>50</v>
      </c>
      <c r="B472" s="22"/>
      <c r="C472" s="22"/>
      <c r="D472" s="22"/>
      <c r="E472" s="22"/>
      <c r="F472" s="4">
        <v>559672</v>
      </c>
      <c r="G472" s="4">
        <v>394510</v>
      </c>
      <c r="H472" s="4">
        <v>270851.21000000002</v>
      </c>
      <c r="I472" s="5">
        <f t="shared" si="7"/>
        <v>68.655093660490223</v>
      </c>
    </row>
    <row r="473" spans="1:9" ht="27" customHeight="1">
      <c r="A473" s="23" t="s">
        <v>51</v>
      </c>
      <c r="B473" s="23"/>
      <c r="C473" s="23"/>
      <c r="D473" s="23"/>
      <c r="E473" s="23"/>
      <c r="F473" s="6">
        <v>29500</v>
      </c>
      <c r="G473" s="6">
        <v>19600</v>
      </c>
      <c r="H473" s="6">
        <v>11724.88</v>
      </c>
      <c r="I473" s="5">
        <f t="shared" si="7"/>
        <v>59.820816326530611</v>
      </c>
    </row>
    <row r="474" spans="1:9" ht="27" customHeight="1">
      <c r="A474" s="23" t="s">
        <v>52</v>
      </c>
      <c r="B474" s="23"/>
      <c r="C474" s="23"/>
      <c r="D474" s="23"/>
      <c r="E474" s="23"/>
      <c r="F474" s="6">
        <v>15780</v>
      </c>
      <c r="G474" s="6">
        <v>12686</v>
      </c>
      <c r="H474" s="6">
        <v>10055.14</v>
      </c>
      <c r="I474" s="5">
        <f t="shared" si="7"/>
        <v>79.261705817436535</v>
      </c>
    </row>
    <row r="475" spans="1:9" ht="27" customHeight="1">
      <c r="A475" s="23" t="s">
        <v>53</v>
      </c>
      <c r="B475" s="23"/>
      <c r="C475" s="23"/>
      <c r="D475" s="23"/>
      <c r="E475" s="23"/>
      <c r="F475" s="6">
        <v>225776</v>
      </c>
      <c r="G475" s="6">
        <v>194097</v>
      </c>
      <c r="H475" s="6">
        <v>120924.3</v>
      </c>
      <c r="I475" s="5">
        <f t="shared" si="7"/>
        <v>62.300962920601556</v>
      </c>
    </row>
    <row r="476" spans="1:9" ht="27" customHeight="1">
      <c r="A476" s="23" t="s">
        <v>54</v>
      </c>
      <c r="B476" s="23"/>
      <c r="C476" s="23"/>
      <c r="D476" s="23"/>
      <c r="E476" s="23"/>
      <c r="F476" s="6">
        <v>265893</v>
      </c>
      <c r="G476" s="6">
        <v>149326</v>
      </c>
      <c r="H476" s="6">
        <v>118335.69</v>
      </c>
      <c r="I476" s="5">
        <f t="shared" si="7"/>
        <v>79.246541124787385</v>
      </c>
    </row>
    <row r="477" spans="1:9" ht="27" customHeight="1">
      <c r="A477" s="23" t="s">
        <v>55</v>
      </c>
      <c r="B477" s="23"/>
      <c r="C477" s="23"/>
      <c r="D477" s="23"/>
      <c r="E477" s="23"/>
      <c r="F477" s="6">
        <v>22723</v>
      </c>
      <c r="G477" s="6">
        <v>18801</v>
      </c>
      <c r="H477" s="6">
        <v>9811.2000000000007</v>
      </c>
      <c r="I477" s="5">
        <f t="shared" si="7"/>
        <v>52.184458273496091</v>
      </c>
    </row>
    <row r="478" spans="1:9" ht="27" customHeight="1">
      <c r="A478" s="22" t="s">
        <v>56</v>
      </c>
      <c r="B478" s="22"/>
      <c r="C478" s="22"/>
      <c r="D478" s="22"/>
      <c r="E478" s="22"/>
      <c r="F478" s="4">
        <v>512232</v>
      </c>
      <c r="G478" s="4">
        <v>429632</v>
      </c>
      <c r="H478" s="4">
        <v>12900</v>
      </c>
      <c r="I478" s="5">
        <f t="shared" si="7"/>
        <v>3.0025696409950839</v>
      </c>
    </row>
    <row r="479" spans="1:9" ht="27" customHeight="1">
      <c r="A479" s="23" t="s">
        <v>57</v>
      </c>
      <c r="B479" s="23"/>
      <c r="C479" s="23"/>
      <c r="D479" s="23"/>
      <c r="E479" s="23"/>
      <c r="F479" s="6">
        <v>512232</v>
      </c>
      <c r="G479" s="6">
        <v>429632</v>
      </c>
      <c r="H479" s="6">
        <v>12900</v>
      </c>
      <c r="I479" s="5">
        <f t="shared" si="7"/>
        <v>3.0025696409950839</v>
      </c>
    </row>
    <row r="480" spans="1:9" ht="27" customHeight="1">
      <c r="A480" s="21" t="s">
        <v>60</v>
      </c>
      <c r="B480" s="21"/>
      <c r="C480" s="21"/>
      <c r="D480" s="21"/>
      <c r="E480" s="21"/>
      <c r="F480" s="4">
        <v>136000</v>
      </c>
      <c r="G480" s="4">
        <v>120000</v>
      </c>
      <c r="H480" s="4">
        <v>102400</v>
      </c>
      <c r="I480" s="5">
        <f t="shared" si="7"/>
        <v>85.333333333333343</v>
      </c>
    </row>
    <row r="481" spans="1:9" ht="27" customHeight="1">
      <c r="A481" s="20" t="s">
        <v>61</v>
      </c>
      <c r="B481" s="20"/>
      <c r="C481" s="20"/>
      <c r="D481" s="20"/>
      <c r="E481" s="20"/>
      <c r="F481" s="6">
        <v>136000</v>
      </c>
      <c r="G481" s="6">
        <v>120000</v>
      </c>
      <c r="H481" s="6">
        <v>102400</v>
      </c>
      <c r="I481" s="5">
        <f t="shared" si="7"/>
        <v>85.333333333333343</v>
      </c>
    </row>
    <row r="482" spans="1:9" ht="27" customHeight="1">
      <c r="A482" s="19" t="s">
        <v>62</v>
      </c>
      <c r="B482" s="19"/>
      <c r="C482" s="19"/>
      <c r="D482" s="19"/>
      <c r="E482" s="19"/>
      <c r="F482" s="6">
        <v>70527</v>
      </c>
      <c r="G482" s="6">
        <v>63352</v>
      </c>
      <c r="H482" s="6">
        <v>41571.370000000003</v>
      </c>
      <c r="I482" s="5">
        <f t="shared" si="7"/>
        <v>65.619664730395257</v>
      </c>
    </row>
    <row r="483" spans="1:9" ht="27" customHeight="1">
      <c r="A483" s="24" t="s">
        <v>63</v>
      </c>
      <c r="B483" s="24"/>
      <c r="C483" s="24"/>
      <c r="D483" s="24"/>
      <c r="E483" s="24"/>
      <c r="F483" s="4">
        <v>9659462</v>
      </c>
      <c r="G483" s="4">
        <v>8151045</v>
      </c>
      <c r="H483" s="4">
        <v>370930.75</v>
      </c>
      <c r="I483" s="5">
        <f t="shared" si="7"/>
        <v>4.5507140495482483</v>
      </c>
    </row>
    <row r="484" spans="1:9" ht="27" customHeight="1">
      <c r="A484" s="21" t="s">
        <v>64</v>
      </c>
      <c r="B484" s="21"/>
      <c r="C484" s="21"/>
      <c r="D484" s="21"/>
      <c r="E484" s="21"/>
      <c r="F484" s="4">
        <v>9659462</v>
      </c>
      <c r="G484" s="4">
        <v>8151045</v>
      </c>
      <c r="H484" s="4">
        <v>370930.75</v>
      </c>
      <c r="I484" s="5">
        <f t="shared" si="7"/>
        <v>4.5507140495482483</v>
      </c>
    </row>
    <row r="485" spans="1:9" ht="27" customHeight="1">
      <c r="A485" s="20" t="s">
        <v>65</v>
      </c>
      <c r="B485" s="20"/>
      <c r="C485" s="20"/>
      <c r="D485" s="20"/>
      <c r="E485" s="20"/>
      <c r="F485" s="6">
        <v>16041</v>
      </c>
      <c r="G485" s="7"/>
      <c r="H485" s="7"/>
      <c r="I485" s="5" t="e">
        <f t="shared" si="7"/>
        <v>#DIV/0!</v>
      </c>
    </row>
    <row r="486" spans="1:9" ht="27" customHeight="1">
      <c r="A486" s="22" t="s">
        <v>75</v>
      </c>
      <c r="B486" s="22"/>
      <c r="C486" s="22"/>
      <c r="D486" s="22"/>
      <c r="E486" s="22"/>
      <c r="F486" s="4">
        <v>9643421</v>
      </c>
      <c r="G486" s="4">
        <v>8151045</v>
      </c>
      <c r="H486" s="4">
        <v>370930.75</v>
      </c>
      <c r="I486" s="5">
        <f t="shared" si="7"/>
        <v>4.5507140495482483</v>
      </c>
    </row>
    <row r="487" spans="1:9" ht="27" customHeight="1">
      <c r="A487" s="23" t="s">
        <v>76</v>
      </c>
      <c r="B487" s="23"/>
      <c r="C487" s="23"/>
      <c r="D487" s="23"/>
      <c r="E487" s="23"/>
      <c r="F487" s="6">
        <v>9643421</v>
      </c>
      <c r="G487" s="6">
        <v>8151045</v>
      </c>
      <c r="H487" s="6">
        <v>370930.75</v>
      </c>
      <c r="I487" s="5">
        <f t="shared" si="7"/>
        <v>4.5507140495482483</v>
      </c>
    </row>
    <row r="488" spans="1:9" ht="27" customHeight="1">
      <c r="A488" s="15" t="s">
        <v>38</v>
      </c>
      <c r="B488" s="15"/>
      <c r="C488" s="15"/>
      <c r="D488" s="15"/>
      <c r="E488" s="15"/>
      <c r="F488" s="4">
        <v>81493125.819999993</v>
      </c>
      <c r="G488" s="4">
        <v>67764079.819999993</v>
      </c>
      <c r="H488" s="4">
        <v>46159609.509999998</v>
      </c>
      <c r="I488" s="5">
        <f t="shared" si="7"/>
        <v>68.118108638990748</v>
      </c>
    </row>
    <row r="489" spans="1:9" ht="27" customHeight="1">
      <c r="A489" s="24" t="s">
        <v>41</v>
      </c>
      <c r="B489" s="24"/>
      <c r="C489" s="24"/>
      <c r="D489" s="24"/>
      <c r="E489" s="24"/>
      <c r="F489" s="4">
        <v>53236525</v>
      </c>
      <c r="G489" s="4">
        <v>43994769</v>
      </c>
      <c r="H489" s="4">
        <v>33151554.969999999</v>
      </c>
      <c r="I489" s="5">
        <f t="shared" si="7"/>
        <v>75.353401605540867</v>
      </c>
    </row>
    <row r="490" spans="1:9" ht="27" customHeight="1">
      <c r="A490" s="21" t="s">
        <v>42</v>
      </c>
      <c r="B490" s="21"/>
      <c r="C490" s="21"/>
      <c r="D490" s="21"/>
      <c r="E490" s="21"/>
      <c r="F490" s="4">
        <v>16053542</v>
      </c>
      <c r="G490" s="4">
        <v>13754691</v>
      </c>
      <c r="H490" s="4">
        <v>11648544.15</v>
      </c>
      <c r="I490" s="5">
        <f t="shared" si="7"/>
        <v>84.68779233208511</v>
      </c>
    </row>
    <row r="491" spans="1:9" ht="27" customHeight="1">
      <c r="A491" s="22" t="s">
        <v>43</v>
      </c>
      <c r="B491" s="22"/>
      <c r="C491" s="22"/>
      <c r="D491" s="22"/>
      <c r="E491" s="22"/>
      <c r="F491" s="4">
        <v>13160800</v>
      </c>
      <c r="G491" s="4">
        <v>11271050</v>
      </c>
      <c r="H491" s="4">
        <v>9560410.1799999997</v>
      </c>
      <c r="I491" s="5">
        <f t="shared" si="7"/>
        <v>84.822711104999087</v>
      </c>
    </row>
    <row r="492" spans="1:9" ht="27" customHeight="1">
      <c r="A492" s="23" t="s">
        <v>44</v>
      </c>
      <c r="B492" s="23"/>
      <c r="C492" s="23"/>
      <c r="D492" s="23"/>
      <c r="E492" s="23"/>
      <c r="F492" s="6">
        <v>13160800</v>
      </c>
      <c r="G492" s="6">
        <v>11271050</v>
      </c>
      <c r="H492" s="6">
        <v>9560410.1799999997</v>
      </c>
      <c r="I492" s="5">
        <f t="shared" si="7"/>
        <v>84.822711104999087</v>
      </c>
    </row>
    <row r="493" spans="1:9" ht="27" customHeight="1">
      <c r="A493" s="20" t="s">
        <v>45</v>
      </c>
      <c r="B493" s="20"/>
      <c r="C493" s="20"/>
      <c r="D493" s="20"/>
      <c r="E493" s="20"/>
      <c r="F493" s="6">
        <v>2892742</v>
      </c>
      <c r="G493" s="6">
        <v>2483641</v>
      </c>
      <c r="H493" s="6">
        <v>2088133.97</v>
      </c>
      <c r="I493" s="5">
        <f t="shared" si="7"/>
        <v>84.075515342193171</v>
      </c>
    </row>
    <row r="494" spans="1:9" ht="27" customHeight="1">
      <c r="A494" s="21" t="s">
        <v>46</v>
      </c>
      <c r="B494" s="21"/>
      <c r="C494" s="21"/>
      <c r="D494" s="21"/>
      <c r="E494" s="21"/>
      <c r="F494" s="4">
        <v>36983689</v>
      </c>
      <c r="G494" s="4">
        <v>30073784</v>
      </c>
      <c r="H494" s="4">
        <v>21408433.280000001</v>
      </c>
      <c r="I494" s="5">
        <f t="shared" si="7"/>
        <v>71.18636377783389</v>
      </c>
    </row>
    <row r="495" spans="1:9" ht="27" customHeight="1">
      <c r="A495" s="20" t="s">
        <v>47</v>
      </c>
      <c r="B495" s="20"/>
      <c r="C495" s="20"/>
      <c r="D495" s="20"/>
      <c r="E495" s="20"/>
      <c r="F495" s="6">
        <v>1054502</v>
      </c>
      <c r="G495" s="6">
        <v>769656</v>
      </c>
      <c r="H495" s="6">
        <v>581970.65</v>
      </c>
      <c r="I495" s="5">
        <f t="shared" si="7"/>
        <v>75.614384868044951</v>
      </c>
    </row>
    <row r="496" spans="1:9" ht="27" customHeight="1">
      <c r="A496" s="20" t="s">
        <v>48</v>
      </c>
      <c r="B496" s="20"/>
      <c r="C496" s="20"/>
      <c r="D496" s="20"/>
      <c r="E496" s="20"/>
      <c r="F496" s="6">
        <v>34659280</v>
      </c>
      <c r="G496" s="6">
        <v>28300430</v>
      </c>
      <c r="H496" s="6">
        <v>20069729.23</v>
      </c>
      <c r="I496" s="5">
        <f t="shared" si="7"/>
        <v>70.916693597941801</v>
      </c>
    </row>
    <row r="497" spans="1:9" ht="27" customHeight="1">
      <c r="A497" s="20" t="s">
        <v>49</v>
      </c>
      <c r="B497" s="20"/>
      <c r="C497" s="20"/>
      <c r="D497" s="20"/>
      <c r="E497" s="20"/>
      <c r="F497" s="6">
        <v>48100</v>
      </c>
      <c r="G497" s="6">
        <v>43100</v>
      </c>
      <c r="H497" s="7"/>
      <c r="I497" s="5">
        <f t="shared" si="7"/>
        <v>0</v>
      </c>
    </row>
    <row r="498" spans="1:9" ht="27" customHeight="1">
      <c r="A498" s="22" t="s">
        <v>50</v>
      </c>
      <c r="B498" s="22"/>
      <c r="C498" s="22"/>
      <c r="D498" s="22"/>
      <c r="E498" s="22"/>
      <c r="F498" s="4">
        <v>636307</v>
      </c>
      <c r="G498" s="4">
        <v>472618</v>
      </c>
      <c r="H498" s="4">
        <v>327073.40000000002</v>
      </c>
      <c r="I498" s="5">
        <f t="shared" si="7"/>
        <v>69.204600755790096</v>
      </c>
    </row>
    <row r="499" spans="1:9" ht="27" customHeight="1">
      <c r="A499" s="23" t="s">
        <v>51</v>
      </c>
      <c r="B499" s="23"/>
      <c r="C499" s="23"/>
      <c r="D499" s="23"/>
      <c r="E499" s="23"/>
      <c r="F499" s="6">
        <v>80564</v>
      </c>
      <c r="G499" s="6">
        <v>51540</v>
      </c>
      <c r="H499" s="6">
        <v>34045.67</v>
      </c>
      <c r="I499" s="5">
        <f t="shared" si="7"/>
        <v>66.056790842064416</v>
      </c>
    </row>
    <row r="500" spans="1:9" ht="27" customHeight="1">
      <c r="A500" s="23" t="s">
        <v>52</v>
      </c>
      <c r="B500" s="23"/>
      <c r="C500" s="23"/>
      <c r="D500" s="23"/>
      <c r="E500" s="23"/>
      <c r="F500" s="6">
        <v>22356</v>
      </c>
      <c r="G500" s="6">
        <v>18866</v>
      </c>
      <c r="H500" s="6">
        <v>9215.5300000000007</v>
      </c>
      <c r="I500" s="5">
        <f t="shared" si="7"/>
        <v>48.847291423725224</v>
      </c>
    </row>
    <row r="501" spans="1:9" ht="27" customHeight="1">
      <c r="A501" s="23" t="s">
        <v>53</v>
      </c>
      <c r="B501" s="23"/>
      <c r="C501" s="23"/>
      <c r="D501" s="23"/>
      <c r="E501" s="23"/>
      <c r="F501" s="6">
        <v>256791</v>
      </c>
      <c r="G501" s="6">
        <v>207500</v>
      </c>
      <c r="H501" s="6">
        <v>145449.64000000001</v>
      </c>
      <c r="I501" s="5">
        <f t="shared" si="7"/>
        <v>70.096212048192768</v>
      </c>
    </row>
    <row r="502" spans="1:9" ht="27" customHeight="1">
      <c r="A502" s="23" t="s">
        <v>54</v>
      </c>
      <c r="B502" s="23"/>
      <c r="C502" s="23"/>
      <c r="D502" s="23"/>
      <c r="E502" s="23"/>
      <c r="F502" s="6">
        <v>264736</v>
      </c>
      <c r="G502" s="6">
        <v>184732</v>
      </c>
      <c r="H502" s="6">
        <v>138362.56</v>
      </c>
      <c r="I502" s="5">
        <f t="shared" si="7"/>
        <v>74.89907541736136</v>
      </c>
    </row>
    <row r="503" spans="1:9" ht="27" customHeight="1">
      <c r="A503" s="23" t="s">
        <v>55</v>
      </c>
      <c r="B503" s="23"/>
      <c r="C503" s="23"/>
      <c r="D503" s="23"/>
      <c r="E503" s="23"/>
      <c r="F503" s="6">
        <v>11860</v>
      </c>
      <c r="G503" s="6">
        <v>9980</v>
      </c>
      <c r="H503" s="7"/>
      <c r="I503" s="5">
        <f t="shared" si="7"/>
        <v>0</v>
      </c>
    </row>
    <row r="504" spans="1:9" ht="27" customHeight="1">
      <c r="A504" s="22" t="s">
        <v>56</v>
      </c>
      <c r="B504" s="22"/>
      <c r="C504" s="22"/>
      <c r="D504" s="22"/>
      <c r="E504" s="22"/>
      <c r="F504" s="4">
        <v>585500</v>
      </c>
      <c r="G504" s="4">
        <v>487980</v>
      </c>
      <c r="H504" s="4">
        <v>429660</v>
      </c>
      <c r="I504" s="5">
        <f t="shared" si="7"/>
        <v>88.048690520103278</v>
      </c>
    </row>
    <row r="505" spans="1:9" ht="27" customHeight="1">
      <c r="A505" s="23" t="s">
        <v>57</v>
      </c>
      <c r="B505" s="23"/>
      <c r="C505" s="23"/>
      <c r="D505" s="23"/>
      <c r="E505" s="23"/>
      <c r="F505" s="6">
        <v>585500</v>
      </c>
      <c r="G505" s="6">
        <v>487980</v>
      </c>
      <c r="H505" s="6">
        <v>429660</v>
      </c>
      <c r="I505" s="5">
        <f t="shared" si="7"/>
        <v>88.048690520103278</v>
      </c>
    </row>
    <row r="506" spans="1:9" ht="27" customHeight="1">
      <c r="A506" s="21" t="s">
        <v>60</v>
      </c>
      <c r="B506" s="21"/>
      <c r="C506" s="21"/>
      <c r="D506" s="21"/>
      <c r="E506" s="21"/>
      <c r="F506" s="4">
        <v>136000</v>
      </c>
      <c r="G506" s="4">
        <v>113600</v>
      </c>
      <c r="H506" s="4">
        <v>88000</v>
      </c>
      <c r="I506" s="5">
        <f t="shared" si="7"/>
        <v>77.464788732394368</v>
      </c>
    </row>
    <row r="507" spans="1:9" ht="27" customHeight="1">
      <c r="A507" s="20" t="s">
        <v>61</v>
      </c>
      <c r="B507" s="20"/>
      <c r="C507" s="20"/>
      <c r="D507" s="20"/>
      <c r="E507" s="20"/>
      <c r="F507" s="6">
        <v>136000</v>
      </c>
      <c r="G507" s="6">
        <v>113600</v>
      </c>
      <c r="H507" s="6">
        <v>88000</v>
      </c>
      <c r="I507" s="5">
        <f t="shared" si="7"/>
        <v>77.464788732394368</v>
      </c>
    </row>
    <row r="508" spans="1:9" ht="27" customHeight="1">
      <c r="A508" s="19" t="s">
        <v>62</v>
      </c>
      <c r="B508" s="19"/>
      <c r="C508" s="19"/>
      <c r="D508" s="19"/>
      <c r="E508" s="19"/>
      <c r="F508" s="6">
        <v>63294</v>
      </c>
      <c r="G508" s="6">
        <v>52694</v>
      </c>
      <c r="H508" s="6">
        <v>6577.54</v>
      </c>
      <c r="I508" s="5">
        <f t="shared" si="7"/>
        <v>12.482521729229134</v>
      </c>
    </row>
    <row r="509" spans="1:9" ht="27" customHeight="1">
      <c r="A509" s="24" t="s">
        <v>63</v>
      </c>
      <c r="B509" s="24"/>
      <c r="C509" s="24"/>
      <c r="D509" s="24"/>
      <c r="E509" s="24"/>
      <c r="F509" s="4">
        <v>28256600.82</v>
      </c>
      <c r="G509" s="4">
        <v>23769310.82</v>
      </c>
      <c r="H509" s="4">
        <v>13008054.539999999</v>
      </c>
      <c r="I509" s="5">
        <f t="shared" si="7"/>
        <v>54.726258739713849</v>
      </c>
    </row>
    <row r="510" spans="1:9" ht="27" customHeight="1">
      <c r="A510" s="21" t="s">
        <v>64</v>
      </c>
      <c r="B510" s="21"/>
      <c r="C510" s="21"/>
      <c r="D510" s="21"/>
      <c r="E510" s="21"/>
      <c r="F510" s="4">
        <v>28256600.82</v>
      </c>
      <c r="G510" s="4">
        <v>23769310.82</v>
      </c>
      <c r="H510" s="4">
        <v>13008054.539999999</v>
      </c>
      <c r="I510" s="5">
        <f t="shared" si="7"/>
        <v>54.726258739713849</v>
      </c>
    </row>
    <row r="511" spans="1:9" ht="27" customHeight="1">
      <c r="A511" s="20" t="s">
        <v>65</v>
      </c>
      <c r="B511" s="20"/>
      <c r="C511" s="20"/>
      <c r="D511" s="20"/>
      <c r="E511" s="20"/>
      <c r="F511" s="7"/>
      <c r="G511" s="7"/>
      <c r="H511" s="7"/>
      <c r="I511" s="5"/>
    </row>
    <row r="512" spans="1:9" ht="27" customHeight="1">
      <c r="A512" s="22" t="s">
        <v>75</v>
      </c>
      <c r="B512" s="22"/>
      <c r="C512" s="22"/>
      <c r="D512" s="22"/>
      <c r="E512" s="22"/>
      <c r="F512" s="4">
        <v>28256600.82</v>
      </c>
      <c r="G512" s="4">
        <v>23769310.82</v>
      </c>
      <c r="H512" s="4">
        <v>13008054.539999999</v>
      </c>
      <c r="I512" s="5">
        <f t="shared" si="7"/>
        <v>54.726258739713849</v>
      </c>
    </row>
    <row r="513" spans="1:9" ht="27" customHeight="1">
      <c r="A513" s="23" t="s">
        <v>76</v>
      </c>
      <c r="B513" s="23"/>
      <c r="C513" s="23"/>
      <c r="D513" s="23"/>
      <c r="E513" s="23"/>
      <c r="F513" s="6">
        <v>28256600.82</v>
      </c>
      <c r="G513" s="6">
        <v>23769310.82</v>
      </c>
      <c r="H513" s="6">
        <v>13008054.539999999</v>
      </c>
      <c r="I513" s="5">
        <f t="shared" si="7"/>
        <v>54.726258739713849</v>
      </c>
    </row>
    <row r="514" spans="1:9" ht="27" customHeight="1">
      <c r="A514" s="13" t="s">
        <v>39</v>
      </c>
      <c r="B514" s="13"/>
      <c r="C514" s="13"/>
      <c r="D514" s="13"/>
      <c r="E514" s="13"/>
      <c r="F514" s="4">
        <f>4838971840.32-34543961</f>
        <v>4804427879.3199997</v>
      </c>
      <c r="G514" s="4">
        <f>3926233918.32-33543961</f>
        <v>3892689957.3200002</v>
      </c>
      <c r="H514" s="4">
        <f>2719293991.66-16689174</f>
        <v>2702604817.6599998</v>
      </c>
      <c r="I514" s="5">
        <f t="shared" si="7"/>
        <v>69.427692605672149</v>
      </c>
    </row>
    <row r="515" spans="1:9" ht="27" customHeight="1">
      <c r="A515" s="12" t="s">
        <v>41</v>
      </c>
      <c r="B515" s="12"/>
      <c r="C515" s="12"/>
      <c r="D515" s="12"/>
      <c r="E515" s="12"/>
      <c r="F515" s="6">
        <v>3845329163.7600002</v>
      </c>
      <c r="G515" s="6">
        <v>3130347242.7600002</v>
      </c>
      <c r="H515" s="6">
        <v>2502038447</v>
      </c>
      <c r="I515" s="11">
        <f>SUM(H515)/G515*100</f>
        <v>79.928463297061398</v>
      </c>
    </row>
    <row r="516" spans="1:9" ht="27" customHeight="1">
      <c r="A516" s="14" t="s">
        <v>42</v>
      </c>
      <c r="B516" s="14"/>
      <c r="C516" s="14"/>
      <c r="D516" s="14"/>
      <c r="E516" s="14"/>
      <c r="F516" s="6">
        <v>2290138065.96</v>
      </c>
      <c r="G516" s="6">
        <v>1894366810.96</v>
      </c>
      <c r="H516" s="6">
        <v>1645377720.3199999</v>
      </c>
      <c r="I516" s="11">
        <f t="shared" ref="I516:I563" si="8">SUM(H516)/G516*100</f>
        <v>86.856342224776355</v>
      </c>
    </row>
    <row r="517" spans="1:9" ht="27" customHeight="1">
      <c r="A517" s="19" t="s">
        <v>43</v>
      </c>
      <c r="B517" s="19"/>
      <c r="C517" s="19"/>
      <c r="D517" s="19"/>
      <c r="E517" s="19"/>
      <c r="F517" s="6">
        <v>1874725831</v>
      </c>
      <c r="G517" s="6">
        <v>1550105464</v>
      </c>
      <c r="H517" s="6">
        <v>1346658611.5599999</v>
      </c>
      <c r="I517" s="11">
        <f t="shared" si="8"/>
        <v>86.875289639002261</v>
      </c>
    </row>
    <row r="518" spans="1:9" ht="27" customHeight="1">
      <c r="A518" s="20" t="s">
        <v>44</v>
      </c>
      <c r="B518" s="20"/>
      <c r="C518" s="20"/>
      <c r="D518" s="20"/>
      <c r="E518" s="20"/>
      <c r="F518" s="6">
        <v>1874725831</v>
      </c>
      <c r="G518" s="6">
        <v>1550105464</v>
      </c>
      <c r="H518" s="6">
        <v>1346658611.5599999</v>
      </c>
      <c r="I518" s="11">
        <f t="shared" si="8"/>
        <v>86.875289639002261</v>
      </c>
    </row>
    <row r="519" spans="1:9" ht="27" customHeight="1">
      <c r="A519" s="19" t="s">
        <v>45</v>
      </c>
      <c r="B519" s="19"/>
      <c r="C519" s="19"/>
      <c r="D519" s="19"/>
      <c r="E519" s="19"/>
      <c r="F519" s="6">
        <v>415412234.95999998</v>
      </c>
      <c r="G519" s="6">
        <v>344261346.95999998</v>
      </c>
      <c r="H519" s="6">
        <v>298719108.75999999</v>
      </c>
      <c r="I519" s="11">
        <f t="shared" si="8"/>
        <v>86.771027708407942</v>
      </c>
    </row>
    <row r="520" spans="1:9" ht="27" customHeight="1">
      <c r="A520" s="14" t="s">
        <v>46</v>
      </c>
      <c r="B520" s="14"/>
      <c r="C520" s="14"/>
      <c r="D520" s="14"/>
      <c r="E520" s="14"/>
      <c r="F520" s="6">
        <v>1084020081.8</v>
      </c>
      <c r="G520" s="6">
        <v>849510145.79999995</v>
      </c>
      <c r="H520" s="6">
        <v>547419948.26999998</v>
      </c>
      <c r="I520" s="11">
        <f t="shared" si="8"/>
        <v>64.439483268853039</v>
      </c>
    </row>
    <row r="521" spans="1:9" ht="27" customHeight="1">
      <c r="A521" s="19" t="s">
        <v>47</v>
      </c>
      <c r="B521" s="19"/>
      <c r="C521" s="19"/>
      <c r="D521" s="19"/>
      <c r="E521" s="19"/>
      <c r="F521" s="6">
        <v>56164489.399999999</v>
      </c>
      <c r="G521" s="6">
        <v>48947553.399999999</v>
      </c>
      <c r="H521" s="6">
        <v>17268440.809999999</v>
      </c>
      <c r="I521" s="11">
        <f t="shared" si="8"/>
        <v>35.279476930914385</v>
      </c>
    </row>
    <row r="522" spans="1:9" ht="27" customHeight="1">
      <c r="A522" s="19" t="s">
        <v>71</v>
      </c>
      <c r="B522" s="19"/>
      <c r="C522" s="19"/>
      <c r="D522" s="19"/>
      <c r="E522" s="19"/>
      <c r="F522" s="6">
        <v>586904</v>
      </c>
      <c r="G522" s="6">
        <v>565386</v>
      </c>
      <c r="H522" s="6">
        <v>206042.14</v>
      </c>
      <c r="I522" s="11">
        <f t="shared" si="8"/>
        <v>36.442738235470991</v>
      </c>
    </row>
    <row r="523" spans="1:9" ht="27" customHeight="1">
      <c r="A523" s="19" t="s">
        <v>72</v>
      </c>
      <c r="B523" s="19"/>
      <c r="C523" s="19"/>
      <c r="D523" s="19"/>
      <c r="E523" s="19"/>
      <c r="F523" s="6">
        <v>81469472</v>
      </c>
      <c r="G523" s="6">
        <v>51918107</v>
      </c>
      <c r="H523" s="6">
        <v>34662534.549999997</v>
      </c>
      <c r="I523" s="11">
        <f t="shared" si="8"/>
        <v>66.763864387428455</v>
      </c>
    </row>
    <row r="524" spans="1:9" ht="27" customHeight="1">
      <c r="A524" s="19" t="s">
        <v>48</v>
      </c>
      <c r="B524" s="19"/>
      <c r="C524" s="19"/>
      <c r="D524" s="19"/>
      <c r="E524" s="19"/>
      <c r="F524" s="6">
        <v>730641282.39999998</v>
      </c>
      <c r="G524" s="6">
        <v>564656629.39999998</v>
      </c>
      <c r="H524" s="6">
        <v>347491175.12</v>
      </c>
      <c r="I524" s="11">
        <f t="shared" si="8"/>
        <v>61.540263060267542</v>
      </c>
    </row>
    <row r="525" spans="1:9" ht="27" customHeight="1">
      <c r="A525" s="19" t="s">
        <v>49</v>
      </c>
      <c r="B525" s="19"/>
      <c r="C525" s="19"/>
      <c r="D525" s="19"/>
      <c r="E525" s="19"/>
      <c r="F525" s="6">
        <v>3168948</v>
      </c>
      <c r="G525" s="6">
        <v>2741968</v>
      </c>
      <c r="H525" s="6">
        <v>1962392.87</v>
      </c>
      <c r="I525" s="11">
        <f t="shared" si="8"/>
        <v>71.568773596190766</v>
      </c>
    </row>
    <row r="526" spans="1:9" ht="27" customHeight="1">
      <c r="A526" s="19" t="s">
        <v>50</v>
      </c>
      <c r="B526" s="19"/>
      <c r="C526" s="19"/>
      <c r="D526" s="19"/>
      <c r="E526" s="19"/>
      <c r="F526" s="6">
        <v>155223389</v>
      </c>
      <c r="G526" s="6">
        <v>130768663</v>
      </c>
      <c r="H526" s="6">
        <v>106340791.77</v>
      </c>
      <c r="I526" s="11">
        <f t="shared" si="8"/>
        <v>81.319782071947927</v>
      </c>
    </row>
    <row r="527" spans="1:9" ht="27" customHeight="1">
      <c r="A527" s="20" t="s">
        <v>51</v>
      </c>
      <c r="B527" s="20"/>
      <c r="C527" s="20"/>
      <c r="D527" s="20"/>
      <c r="E527" s="20"/>
      <c r="F527" s="6">
        <v>70355045</v>
      </c>
      <c r="G527" s="6">
        <v>56749872</v>
      </c>
      <c r="H527" s="6">
        <v>51047055.689999998</v>
      </c>
      <c r="I527" s="11">
        <f t="shared" si="8"/>
        <v>89.950961810098889</v>
      </c>
    </row>
    <row r="528" spans="1:9" ht="27" customHeight="1">
      <c r="A528" s="20" t="s">
        <v>52</v>
      </c>
      <c r="B528" s="20"/>
      <c r="C528" s="20"/>
      <c r="D528" s="20"/>
      <c r="E528" s="20"/>
      <c r="F528" s="6">
        <v>7072987</v>
      </c>
      <c r="G528" s="6">
        <v>6426273</v>
      </c>
      <c r="H528" s="6">
        <v>5193738.59</v>
      </c>
      <c r="I528" s="11">
        <f t="shared" si="8"/>
        <v>80.820385159485127</v>
      </c>
    </row>
    <row r="529" spans="1:9" ht="27" customHeight="1">
      <c r="A529" s="20" t="s">
        <v>53</v>
      </c>
      <c r="B529" s="20"/>
      <c r="C529" s="20"/>
      <c r="D529" s="20"/>
      <c r="E529" s="20"/>
      <c r="F529" s="6">
        <v>56963479</v>
      </c>
      <c r="G529" s="6">
        <v>51864061</v>
      </c>
      <c r="H529" s="6">
        <v>39207950.630000003</v>
      </c>
      <c r="I529" s="11">
        <f t="shared" si="8"/>
        <v>75.597533000742075</v>
      </c>
    </row>
    <row r="530" spans="1:9" ht="27" customHeight="1">
      <c r="A530" s="20" t="s">
        <v>54</v>
      </c>
      <c r="B530" s="20"/>
      <c r="C530" s="20"/>
      <c r="D530" s="20"/>
      <c r="E530" s="20"/>
      <c r="F530" s="6">
        <v>10557398</v>
      </c>
      <c r="G530" s="6">
        <v>7708314</v>
      </c>
      <c r="H530" s="6">
        <v>6229391.4199999999</v>
      </c>
      <c r="I530" s="11">
        <f t="shared" si="8"/>
        <v>80.813929219800855</v>
      </c>
    </row>
    <row r="531" spans="1:9" ht="27" customHeight="1">
      <c r="A531" s="20" t="s">
        <v>55</v>
      </c>
      <c r="B531" s="20"/>
      <c r="C531" s="20"/>
      <c r="D531" s="20"/>
      <c r="E531" s="20"/>
      <c r="F531" s="6">
        <v>6622735</v>
      </c>
      <c r="G531" s="6">
        <v>5130452</v>
      </c>
      <c r="H531" s="6">
        <v>2074659.8400000001</v>
      </c>
      <c r="I531" s="11">
        <f t="shared" si="8"/>
        <v>40.43814930926164</v>
      </c>
    </row>
    <row r="532" spans="1:9" ht="27" customHeight="1">
      <c r="A532" s="20" t="s">
        <v>73</v>
      </c>
      <c r="B532" s="20"/>
      <c r="C532" s="20"/>
      <c r="D532" s="20"/>
      <c r="E532" s="20"/>
      <c r="F532" s="6">
        <v>3651745</v>
      </c>
      <c r="G532" s="6">
        <v>2889691</v>
      </c>
      <c r="H532" s="6">
        <v>2587995.6</v>
      </c>
      <c r="I532" s="11">
        <f t="shared" si="8"/>
        <v>89.559596510491957</v>
      </c>
    </row>
    <row r="533" spans="1:9" ht="27" customHeight="1">
      <c r="A533" s="19" t="s">
        <v>56</v>
      </c>
      <c r="B533" s="19"/>
      <c r="C533" s="19"/>
      <c r="D533" s="19"/>
      <c r="E533" s="19"/>
      <c r="F533" s="6">
        <v>56765597</v>
      </c>
      <c r="G533" s="6">
        <v>49911839</v>
      </c>
      <c r="H533" s="6">
        <v>39488571.009999998</v>
      </c>
      <c r="I533" s="11">
        <f t="shared" si="8"/>
        <v>79.116642065622941</v>
      </c>
    </row>
    <row r="534" spans="1:9" ht="27" customHeight="1">
      <c r="A534" s="20" t="s">
        <v>78</v>
      </c>
      <c r="B534" s="20"/>
      <c r="C534" s="20"/>
      <c r="D534" s="20"/>
      <c r="E534" s="20"/>
      <c r="F534" s="6">
        <v>3919485</v>
      </c>
      <c r="G534" s="6">
        <v>2919485</v>
      </c>
      <c r="H534" s="6">
        <v>144998</v>
      </c>
      <c r="I534" s="11">
        <f t="shared" si="8"/>
        <v>4.9665608831694632</v>
      </c>
    </row>
    <row r="535" spans="1:9" ht="27" customHeight="1">
      <c r="A535" s="20" t="s">
        <v>57</v>
      </c>
      <c r="B535" s="20"/>
      <c r="C535" s="20"/>
      <c r="D535" s="20"/>
      <c r="E535" s="20"/>
      <c r="F535" s="6">
        <v>52846112</v>
      </c>
      <c r="G535" s="6">
        <v>46992354</v>
      </c>
      <c r="H535" s="6">
        <v>39343573.009999998</v>
      </c>
      <c r="I535" s="11">
        <f t="shared" si="8"/>
        <v>83.723349994341632</v>
      </c>
    </row>
    <row r="536" spans="1:9" ht="27" customHeight="1">
      <c r="A536" s="14" t="s">
        <v>84</v>
      </c>
      <c r="B536" s="14"/>
      <c r="C536" s="14"/>
      <c r="D536" s="14"/>
      <c r="E536" s="14"/>
      <c r="F536" s="6">
        <v>13482850</v>
      </c>
      <c r="G536" s="6">
        <v>5249760</v>
      </c>
      <c r="H536" s="6">
        <v>6020.5</v>
      </c>
      <c r="I536" s="11">
        <f t="shared" si="8"/>
        <v>0.11468143305598733</v>
      </c>
    </row>
    <row r="537" spans="1:9" ht="27" customHeight="1">
      <c r="A537" s="19" t="s">
        <v>85</v>
      </c>
      <c r="B537" s="19"/>
      <c r="C537" s="19"/>
      <c r="D537" s="19"/>
      <c r="E537" s="19"/>
      <c r="F537" s="6">
        <v>11928990</v>
      </c>
      <c r="G537" s="6">
        <v>4651715</v>
      </c>
      <c r="H537" s="7"/>
      <c r="I537" s="11">
        <f t="shared" si="8"/>
        <v>0</v>
      </c>
    </row>
    <row r="538" spans="1:9" ht="27" customHeight="1">
      <c r="A538" s="19" t="s">
        <v>86</v>
      </c>
      <c r="B538" s="19"/>
      <c r="C538" s="19"/>
      <c r="D538" s="19"/>
      <c r="E538" s="19"/>
      <c r="F538" s="6">
        <v>1553860</v>
      </c>
      <c r="G538" s="6">
        <v>598045</v>
      </c>
      <c r="H538" s="6">
        <v>6020.5</v>
      </c>
      <c r="I538" s="11">
        <f t="shared" si="8"/>
        <v>1.0066968204733757</v>
      </c>
    </row>
    <row r="539" spans="1:9" ht="27" customHeight="1">
      <c r="A539" s="14" t="s">
        <v>58</v>
      </c>
      <c r="B539" s="14"/>
      <c r="C539" s="14"/>
      <c r="D539" s="14"/>
      <c r="E539" s="14"/>
      <c r="F539" s="6">
        <v>341346903</v>
      </c>
      <c r="G539" s="6">
        <v>287492642</v>
      </c>
      <c r="H539" s="6">
        <v>231908056.66999999</v>
      </c>
      <c r="I539" s="11">
        <f t="shared" si="8"/>
        <v>80.665736366915425</v>
      </c>
    </row>
    <row r="540" spans="1:9" ht="27" customHeight="1">
      <c r="A540" s="19" t="s">
        <v>59</v>
      </c>
      <c r="B540" s="19"/>
      <c r="C540" s="19"/>
      <c r="D540" s="19"/>
      <c r="E540" s="19"/>
      <c r="F540" s="6">
        <v>233101803</v>
      </c>
      <c r="G540" s="6">
        <v>197288642</v>
      </c>
      <c r="H540" s="6">
        <v>150724456.66999999</v>
      </c>
      <c r="I540" s="11">
        <f t="shared" si="8"/>
        <v>76.397939152523534</v>
      </c>
    </row>
    <row r="541" spans="1:9" ht="27" customHeight="1">
      <c r="A541" s="19" t="s">
        <v>87</v>
      </c>
      <c r="B541" s="19"/>
      <c r="C541" s="19"/>
      <c r="D541" s="19"/>
      <c r="E541" s="19"/>
      <c r="F541" s="6">
        <v>108245100</v>
      </c>
      <c r="G541" s="6">
        <v>90204000</v>
      </c>
      <c r="H541" s="6">
        <v>81183600</v>
      </c>
      <c r="I541" s="11">
        <f t="shared" si="8"/>
        <v>90</v>
      </c>
    </row>
    <row r="542" spans="1:9" ht="27" customHeight="1">
      <c r="A542" s="14" t="s">
        <v>60</v>
      </c>
      <c r="B542" s="14"/>
      <c r="C542" s="14"/>
      <c r="D542" s="14"/>
      <c r="E542" s="14"/>
      <c r="F542" s="6">
        <v>111770569</v>
      </c>
      <c r="G542" s="6">
        <v>89728456</v>
      </c>
      <c r="H542" s="6">
        <v>74314375.609999999</v>
      </c>
      <c r="I542" s="11">
        <f t="shared" si="8"/>
        <v>82.821413543547422</v>
      </c>
    </row>
    <row r="543" spans="1:9" ht="27" customHeight="1">
      <c r="A543" s="19" t="s">
        <v>74</v>
      </c>
      <c r="B543" s="19"/>
      <c r="C543" s="19"/>
      <c r="D543" s="19"/>
      <c r="E543" s="19"/>
      <c r="F543" s="6">
        <v>25275991</v>
      </c>
      <c r="G543" s="6">
        <v>21297173</v>
      </c>
      <c r="H543" s="6">
        <v>18731183.219999999</v>
      </c>
      <c r="I543" s="11">
        <f t="shared" si="8"/>
        <v>87.951500511358944</v>
      </c>
    </row>
    <row r="544" spans="1:9" ht="27" customHeight="1">
      <c r="A544" s="19" t="s">
        <v>61</v>
      </c>
      <c r="B544" s="19"/>
      <c r="C544" s="19"/>
      <c r="D544" s="19"/>
      <c r="E544" s="19"/>
      <c r="F544" s="6">
        <v>86494578</v>
      </c>
      <c r="G544" s="6">
        <v>68431283</v>
      </c>
      <c r="H544" s="6">
        <v>55583192.390000001</v>
      </c>
      <c r="I544" s="11">
        <f t="shared" si="8"/>
        <v>81.224828694209933</v>
      </c>
    </row>
    <row r="545" spans="1:9" ht="27" customHeight="1">
      <c r="A545" s="14" t="s">
        <v>62</v>
      </c>
      <c r="B545" s="14"/>
      <c r="C545" s="14"/>
      <c r="D545" s="14"/>
      <c r="E545" s="14"/>
      <c r="F545" s="6">
        <v>4570694</v>
      </c>
      <c r="G545" s="6">
        <v>3999428</v>
      </c>
      <c r="H545" s="6">
        <v>3012325.63</v>
      </c>
      <c r="I545" s="11">
        <f t="shared" si="8"/>
        <v>75.318911354323674</v>
      </c>
    </row>
    <row r="546" spans="1:9" ht="27" customHeight="1">
      <c r="A546" s="12" t="s">
        <v>63</v>
      </c>
      <c r="B546" s="12"/>
      <c r="C546" s="12"/>
      <c r="D546" s="12"/>
      <c r="E546" s="12"/>
      <c r="F546" s="6">
        <v>948098715.55999994</v>
      </c>
      <c r="G546" s="6">
        <v>753342714.55999994</v>
      </c>
      <c r="H546" s="6">
        <v>200566370.66</v>
      </c>
      <c r="I546" s="11">
        <f t="shared" si="8"/>
        <v>26.623522970835857</v>
      </c>
    </row>
    <row r="547" spans="1:9" ht="27" customHeight="1">
      <c r="A547" s="14" t="s">
        <v>64</v>
      </c>
      <c r="B547" s="14"/>
      <c r="C547" s="14"/>
      <c r="D547" s="14"/>
      <c r="E547" s="14"/>
      <c r="F547" s="6">
        <v>827130335.79999995</v>
      </c>
      <c r="G547" s="6">
        <v>665559104.79999995</v>
      </c>
      <c r="H547" s="6">
        <v>133295367.77</v>
      </c>
      <c r="I547" s="11">
        <f t="shared" si="8"/>
        <v>20.027577837742172</v>
      </c>
    </row>
    <row r="548" spans="1:9" ht="27" customHeight="1">
      <c r="A548" s="19" t="s">
        <v>65</v>
      </c>
      <c r="B548" s="19"/>
      <c r="C548" s="19"/>
      <c r="D548" s="19"/>
      <c r="E548" s="19"/>
      <c r="F548" s="6">
        <v>179250513</v>
      </c>
      <c r="G548" s="6">
        <v>161300659</v>
      </c>
      <c r="H548" s="6">
        <v>4506966.49</v>
      </c>
      <c r="I548" s="11">
        <f t="shared" si="8"/>
        <v>2.7941401590925925</v>
      </c>
    </row>
    <row r="549" spans="1:9" ht="27" customHeight="1">
      <c r="A549" s="19" t="s">
        <v>66</v>
      </c>
      <c r="B549" s="19"/>
      <c r="C549" s="19"/>
      <c r="D549" s="19"/>
      <c r="E549" s="19"/>
      <c r="F549" s="6">
        <v>44231406</v>
      </c>
      <c r="G549" s="6">
        <v>36204266</v>
      </c>
      <c r="H549" s="6">
        <v>22902251.379999999</v>
      </c>
      <c r="I549" s="11">
        <f t="shared" si="8"/>
        <v>63.258433080786666</v>
      </c>
    </row>
    <row r="550" spans="1:9" ht="27" customHeight="1">
      <c r="A550" s="20" t="s">
        <v>67</v>
      </c>
      <c r="B550" s="20"/>
      <c r="C550" s="20"/>
      <c r="D550" s="20"/>
      <c r="E550" s="20"/>
      <c r="F550" s="6">
        <v>2108800</v>
      </c>
      <c r="G550" s="6">
        <v>1000000</v>
      </c>
      <c r="H550" s="7"/>
      <c r="I550" s="11">
        <f t="shared" si="8"/>
        <v>0</v>
      </c>
    </row>
    <row r="551" spans="1:9" ht="27" customHeight="1">
      <c r="A551" s="20" t="s">
        <v>81</v>
      </c>
      <c r="B551" s="20"/>
      <c r="C551" s="20"/>
      <c r="D551" s="20"/>
      <c r="E551" s="20"/>
      <c r="F551" s="6">
        <v>42122606</v>
      </c>
      <c r="G551" s="6">
        <v>35204266</v>
      </c>
      <c r="H551" s="6">
        <v>22902251.379999999</v>
      </c>
      <c r="I551" s="11">
        <f t="shared" si="8"/>
        <v>65.055329885304232</v>
      </c>
    </row>
    <row r="552" spans="1:9" ht="27" customHeight="1">
      <c r="A552" s="19" t="s">
        <v>75</v>
      </c>
      <c r="B552" s="19"/>
      <c r="C552" s="19"/>
      <c r="D552" s="19"/>
      <c r="E552" s="19"/>
      <c r="F552" s="6">
        <v>516377515.81999999</v>
      </c>
      <c r="G552" s="6">
        <v>397150376.81999999</v>
      </c>
      <c r="H552" s="6">
        <v>72558861.590000004</v>
      </c>
      <c r="I552" s="11">
        <f t="shared" si="8"/>
        <v>18.26987101736675</v>
      </c>
    </row>
    <row r="553" spans="1:9" ht="27" customHeight="1">
      <c r="A553" s="20" t="s">
        <v>82</v>
      </c>
      <c r="B553" s="20"/>
      <c r="C553" s="20"/>
      <c r="D553" s="20"/>
      <c r="E553" s="20"/>
      <c r="F553" s="6">
        <v>89675042</v>
      </c>
      <c r="G553" s="6">
        <v>54808857</v>
      </c>
      <c r="H553" s="6">
        <v>14441628.199999999</v>
      </c>
      <c r="I553" s="11">
        <f t="shared" si="8"/>
        <v>26.349077485779347</v>
      </c>
    </row>
    <row r="554" spans="1:9" ht="27" customHeight="1">
      <c r="A554" s="20" t="s">
        <v>76</v>
      </c>
      <c r="B554" s="20"/>
      <c r="C554" s="20"/>
      <c r="D554" s="20"/>
      <c r="E554" s="20"/>
      <c r="F554" s="6">
        <v>426702473.81999999</v>
      </c>
      <c r="G554" s="6">
        <v>342341519.81999999</v>
      </c>
      <c r="H554" s="6">
        <v>58117233.390000001</v>
      </c>
      <c r="I554" s="11">
        <f t="shared" si="8"/>
        <v>16.976390541397816</v>
      </c>
    </row>
    <row r="555" spans="1:9" ht="27" customHeight="1">
      <c r="A555" s="19" t="s">
        <v>79</v>
      </c>
      <c r="B555" s="19"/>
      <c r="C555" s="19"/>
      <c r="D555" s="19"/>
      <c r="E555" s="19"/>
      <c r="F555" s="6">
        <v>87270900.980000004</v>
      </c>
      <c r="G555" s="6">
        <v>70903802.980000004</v>
      </c>
      <c r="H555" s="6">
        <v>33327288.309999999</v>
      </c>
      <c r="I555" s="11">
        <f t="shared" si="8"/>
        <v>47.003527186546961</v>
      </c>
    </row>
    <row r="556" spans="1:9" ht="27" customHeight="1">
      <c r="A556" s="20" t="s">
        <v>80</v>
      </c>
      <c r="B556" s="20"/>
      <c r="C556" s="20"/>
      <c r="D556" s="20"/>
      <c r="E556" s="20"/>
      <c r="F556" s="6">
        <v>86970900.980000004</v>
      </c>
      <c r="G556" s="6">
        <v>70653802.980000004</v>
      </c>
      <c r="H556" s="6">
        <v>33172288.309999999</v>
      </c>
      <c r="I556" s="11">
        <f t="shared" si="8"/>
        <v>46.950463967792487</v>
      </c>
    </row>
    <row r="557" spans="1:9" ht="27" customHeight="1">
      <c r="A557" s="20" t="s">
        <v>83</v>
      </c>
      <c r="B557" s="20"/>
      <c r="C557" s="20"/>
      <c r="D557" s="20"/>
      <c r="E557" s="20"/>
      <c r="F557" s="6">
        <v>300000</v>
      </c>
      <c r="G557" s="6">
        <v>250000</v>
      </c>
      <c r="H557" s="6">
        <v>155000</v>
      </c>
      <c r="I557" s="11">
        <f t="shared" si="8"/>
        <v>62</v>
      </c>
    </row>
    <row r="558" spans="1:9" ht="27" customHeight="1">
      <c r="A558" s="14" t="s">
        <v>68</v>
      </c>
      <c r="B558" s="14"/>
      <c r="C558" s="14"/>
      <c r="D558" s="14"/>
      <c r="E558" s="14"/>
      <c r="F558" s="6">
        <v>120968379.76000001</v>
      </c>
      <c r="G558" s="6">
        <v>87783609.760000005</v>
      </c>
      <c r="H558" s="6">
        <v>67271002.890000001</v>
      </c>
      <c r="I558" s="11">
        <f t="shared" si="8"/>
        <v>76.632759889822964</v>
      </c>
    </row>
    <row r="559" spans="1:9" ht="27" customHeight="1">
      <c r="A559" s="19" t="s">
        <v>69</v>
      </c>
      <c r="B559" s="19"/>
      <c r="C559" s="19"/>
      <c r="D559" s="19"/>
      <c r="E559" s="19"/>
      <c r="F559" s="6">
        <v>88634629.760000005</v>
      </c>
      <c r="G559" s="6">
        <v>71217051.760000005</v>
      </c>
      <c r="H559" s="6">
        <v>55859860.039999999</v>
      </c>
      <c r="I559" s="11">
        <f t="shared" si="8"/>
        <v>78.436074871853123</v>
      </c>
    </row>
    <row r="560" spans="1:9" ht="27" customHeight="1">
      <c r="A560" s="19" t="s">
        <v>70</v>
      </c>
      <c r="B560" s="19"/>
      <c r="C560" s="19"/>
      <c r="D560" s="19"/>
      <c r="E560" s="19"/>
      <c r="F560" s="6">
        <v>19251788</v>
      </c>
      <c r="G560" s="6">
        <v>14901788</v>
      </c>
      <c r="H560" s="6">
        <v>11000000</v>
      </c>
      <c r="I560" s="11">
        <f t="shared" si="8"/>
        <v>73.816645358261695</v>
      </c>
    </row>
    <row r="561" spans="1:9" ht="27" customHeight="1">
      <c r="A561" s="19" t="s">
        <v>77</v>
      </c>
      <c r="B561" s="19"/>
      <c r="C561" s="19"/>
      <c r="D561" s="19"/>
      <c r="E561" s="19"/>
      <c r="F561" s="6">
        <v>13081962</v>
      </c>
      <c r="G561" s="6">
        <v>1664770</v>
      </c>
      <c r="H561" s="6">
        <v>411142.85</v>
      </c>
      <c r="I561" s="11">
        <f t="shared" si="8"/>
        <v>24.696675817079836</v>
      </c>
    </row>
    <row r="562" spans="1:9" ht="27" customHeight="1">
      <c r="A562" s="12" t="s">
        <v>88</v>
      </c>
      <c r="B562" s="12"/>
      <c r="C562" s="12"/>
      <c r="D562" s="12"/>
      <c r="E562" s="12"/>
      <c r="F562" s="6">
        <v>11000000</v>
      </c>
      <c r="G562" s="6">
        <v>9000000</v>
      </c>
      <c r="H562" s="7"/>
      <c r="I562" s="11">
        <f t="shared" si="8"/>
        <v>0</v>
      </c>
    </row>
    <row r="563" spans="1:9" ht="27" customHeight="1">
      <c r="A563" s="13" t="s">
        <v>39</v>
      </c>
      <c r="B563" s="13"/>
      <c r="C563" s="13"/>
      <c r="D563" s="13"/>
      <c r="E563" s="13"/>
      <c r="F563" s="4">
        <f>4838971840.32-34543961</f>
        <v>4804427879.3199997</v>
      </c>
      <c r="G563" s="4">
        <f>3926233918.32-33543961</f>
        <v>3892689957.3200002</v>
      </c>
      <c r="H563" s="4">
        <f>2719293991.66-16689174</f>
        <v>2702604817.6599998</v>
      </c>
      <c r="I563" s="11">
        <f t="shared" si="8"/>
        <v>69.427692605672149</v>
      </c>
    </row>
  </sheetData>
  <mergeCells count="565">
    <mergeCell ref="A6:E6"/>
    <mergeCell ref="A7:E7"/>
    <mergeCell ref="A8:E8"/>
    <mergeCell ref="A9:E9"/>
    <mergeCell ref="A10:E10"/>
    <mergeCell ref="A11:E11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10:E510"/>
    <mergeCell ref="A511:E511"/>
    <mergeCell ref="A512:E512"/>
    <mergeCell ref="A513:E513"/>
    <mergeCell ref="A514:E514"/>
    <mergeCell ref="A515:E515"/>
    <mergeCell ref="A504:E504"/>
    <mergeCell ref="A505:E505"/>
    <mergeCell ref="A506:E506"/>
    <mergeCell ref="A507:E507"/>
    <mergeCell ref="A508:E508"/>
    <mergeCell ref="A509:E509"/>
    <mergeCell ref="A522:E522"/>
    <mergeCell ref="A523:E523"/>
    <mergeCell ref="A524:E524"/>
    <mergeCell ref="A525:E525"/>
    <mergeCell ref="A526:E526"/>
    <mergeCell ref="A527:E527"/>
    <mergeCell ref="A516:E516"/>
    <mergeCell ref="A517:E517"/>
    <mergeCell ref="A518:E518"/>
    <mergeCell ref="A519:E519"/>
    <mergeCell ref="A520:E520"/>
    <mergeCell ref="A521:E521"/>
    <mergeCell ref="A534:E534"/>
    <mergeCell ref="A535:E535"/>
    <mergeCell ref="A536:E536"/>
    <mergeCell ref="A537:E537"/>
    <mergeCell ref="A538:E538"/>
    <mergeCell ref="A539:E539"/>
    <mergeCell ref="A528:E528"/>
    <mergeCell ref="A529:E529"/>
    <mergeCell ref="A530:E530"/>
    <mergeCell ref="A531:E531"/>
    <mergeCell ref="A532:E532"/>
    <mergeCell ref="A533:E533"/>
    <mergeCell ref="A546:E546"/>
    <mergeCell ref="A547:E547"/>
    <mergeCell ref="A548:E548"/>
    <mergeCell ref="A549:E549"/>
    <mergeCell ref="A550:E550"/>
    <mergeCell ref="A551:E551"/>
    <mergeCell ref="A540:E540"/>
    <mergeCell ref="A541:E541"/>
    <mergeCell ref="A542:E542"/>
    <mergeCell ref="A543:E543"/>
    <mergeCell ref="A544:E544"/>
    <mergeCell ref="A545:E545"/>
    <mergeCell ref="A558:E558"/>
    <mergeCell ref="A559:E559"/>
    <mergeCell ref="A560:E560"/>
    <mergeCell ref="A561:E561"/>
    <mergeCell ref="A562:E562"/>
    <mergeCell ref="A563:E563"/>
    <mergeCell ref="A552:E552"/>
    <mergeCell ref="A553:E553"/>
    <mergeCell ref="A554:E554"/>
    <mergeCell ref="A555:E555"/>
    <mergeCell ref="A556:E556"/>
    <mergeCell ref="A557:E5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кекв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2021-10-04T11:04:57Z</dcterms:created>
  <dcterms:modified xsi:type="dcterms:W3CDTF">2021-10-11T07:32:10Z</dcterms:modified>
</cp:coreProperties>
</file>