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'Укр'!$A$1:$G$54</definedName>
  </definedNames>
  <calcPr fullCalcOnLoad="1" refMode="R1C1"/>
</workbook>
</file>

<file path=xl/sharedStrings.xml><?xml version="1.0" encoding="utf-8"?>
<sst xmlns="http://schemas.openxmlformats.org/spreadsheetml/2006/main" count="65" uniqueCount="64">
  <si>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</si>
  <si>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</si>
  <si>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</si>
  <si>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</si>
  <si>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</si>
  <si>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</si>
  <si>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</si>
  <si>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</si>
  <si>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</si>
  <si>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</si>
  <si>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</si>
  <si>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</si>
  <si>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</si>
  <si>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</si>
  <si>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</si>
  <si>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</si>
  <si>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</si>
  <si>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</si>
  <si>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</si>
  <si>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</si>
  <si>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</si>
  <si>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</si>
  <si>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</si>
  <si>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</si>
  <si>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</si>
  <si>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</si>
  <si>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</si>
  <si>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</si>
  <si>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</si>
  <si>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</si>
  <si>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</si>
  <si>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</si>
  <si>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</si>
  <si>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</si>
  <si>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</si>
  <si>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</si>
  <si>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</si>
  <si>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</si>
  <si>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</si>
  <si>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</si>
  <si>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</si>
  <si>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</si>
  <si>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</si>
  <si>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</si>
  <si>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</si>
  <si>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</si>
  <si>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</si>
  <si>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</si>
  <si>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</si>
  <si>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</si>
  <si>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</si>
  <si>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</si>
  <si>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</si>
  <si>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</si>
  <si>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План на           січень - грудень з урахуванням змін, 
тис. грн.</t>
  </si>
  <si>
    <t>в 1,7 р.б.</t>
  </si>
  <si>
    <t xml:space="preserve">Субвенція з місцевого бюджету на забезпечення здійснення деяких заходів, спрямованих на запобігання виникненню та поширенню, локалізацію та ліквідацію спалахів, епідемії та пандемії гострої респіраторної хвороби COVID-19, спричиненої короновірусом SARSCoV-2, за рахунок відповідної субвенції з державного бюджету </t>
  </si>
  <si>
    <t>Надійшло           з 01 січня            по 31 грудня,            тис. грн.</t>
  </si>
  <si>
    <t>Щомісячна інформація про надходження до бюджету м. Миколаєва за  2020 рік
(без власних надходжень бюджетних установ)</t>
  </si>
  <si>
    <t>в 2,1 р.б.</t>
  </si>
  <si>
    <t>в 2,1 р.б</t>
  </si>
  <si>
    <t>в 1,9 р.б.</t>
  </si>
  <si>
    <t>в 1,9 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</si>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</sst>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0" fontId="10" fillId="0" borderId="10" xfId="55" applyNumberFormat="1" applyFont="1" applyBorder="1" applyAlignment="1">
      <alignment horizontal="left" vertical="top" wrapText="1"/>
    </xf>
    <xf numFmtId="175" fontId="9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174" fontId="8" fillId="0" borderId="10" xfId="0" applyNumberFormat="1" applyFont="1" applyBorder="1" applyAlignment="1">
      <alignment vertical="center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9" fillId="0" borderId="10" xfId="0" applyNumberFormat="1" applyFont="1" applyFill="1" applyBorder="1" applyAlignment="1">
      <alignment vertical="top"/>
    </xf>
    <xf numFmtId="175" fontId="7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82" t="s">
        <v>58</v>
      </c>
      <c r="B1" s="82"/>
      <c r="C1" s="82"/>
      <c r="D1" s="82"/>
      <c r="E1" s="82"/>
      <c r="F1" s="82"/>
      <c r="G1" s="82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54</v>
      </c>
      <c r="D3" s="38" t="s">
        <v>57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2177943.1</v>
      </c>
      <c r="D6" s="21">
        <v>2084654.09</v>
      </c>
      <c r="E6" s="21">
        <f>D6-C6</f>
        <v>-93289.01000000001</v>
      </c>
      <c r="F6" s="62">
        <f>D6/B6*100</f>
        <v>95.71664613276629</v>
      </c>
      <c r="G6" s="20">
        <f>D6/C6*100</f>
        <v>95.71664613276629</v>
      </c>
    </row>
    <row r="7" spans="1:7" ht="15.75">
      <c r="A7" s="27" t="s">
        <v>25</v>
      </c>
      <c r="B7" s="21">
        <v>950</v>
      </c>
      <c r="C7" s="19">
        <v>950</v>
      </c>
      <c r="D7" s="21">
        <v>2401.507</v>
      </c>
      <c r="E7" s="21">
        <f aca="true" t="shared" si="0" ref="E7:E53">D7-C7</f>
        <v>1451.507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209000</v>
      </c>
      <c r="D8" s="21">
        <v>215627.187</v>
      </c>
      <c r="E8" s="21">
        <f t="shared" si="0"/>
        <v>6627.187000000005</v>
      </c>
      <c r="F8" s="62">
        <f aca="true" t="shared" si="1" ref="F8:F54">D8/B8*100</f>
        <v>103.1709028708134</v>
      </c>
      <c r="G8" s="20">
        <f>D8/C8*100</f>
        <v>103.1709028708134</v>
      </c>
    </row>
    <row r="9" spans="1:7" ht="15.75">
      <c r="A9" s="27" t="s">
        <v>22</v>
      </c>
      <c r="B9" s="21">
        <f>B10+B14+B15</f>
        <v>784830</v>
      </c>
      <c r="C9" s="21">
        <f>C10+C14+C15</f>
        <v>784830</v>
      </c>
      <c r="D9" s="21">
        <f>D10+D14+D15</f>
        <v>785835.625</v>
      </c>
      <c r="E9" s="21">
        <f t="shared" si="0"/>
        <v>1005.625</v>
      </c>
      <c r="F9" s="62">
        <f t="shared" si="1"/>
        <v>100.1281328440554</v>
      </c>
      <c r="G9" s="20">
        <f aca="true" t="shared" si="2" ref="G9:G51">D9/C9*100</f>
        <v>100.1281328440554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357130</v>
      </c>
      <c r="D10" s="24">
        <f>SUM(D11:D13)</f>
        <v>362734.779</v>
      </c>
      <c r="E10" s="21">
        <f t="shared" si="0"/>
        <v>5604.77899999998</v>
      </c>
      <c r="F10" s="62">
        <f t="shared" si="1"/>
        <v>101.56939461820625</v>
      </c>
      <c r="G10" s="20">
        <f t="shared" si="2"/>
        <v>101.56939461820625</v>
      </c>
    </row>
    <row r="11" spans="1:7" s="79" customFormat="1" ht="21.75" customHeight="1">
      <c r="A11" s="22" t="s">
        <v>23</v>
      </c>
      <c r="B11" s="75">
        <v>40630</v>
      </c>
      <c r="C11" s="75">
        <v>40630</v>
      </c>
      <c r="D11" s="75">
        <v>43044.049</v>
      </c>
      <c r="E11" s="76">
        <f t="shared" si="0"/>
        <v>2414.048999999999</v>
      </c>
      <c r="F11" s="77">
        <f t="shared" si="1"/>
        <v>105.94154319468372</v>
      </c>
      <c r="G11" s="78">
        <f t="shared" si="2"/>
        <v>105.94154319468372</v>
      </c>
    </row>
    <row r="12" spans="1:7" s="3" customFormat="1" ht="18" customHeight="1">
      <c r="A12" s="22" t="s">
        <v>4</v>
      </c>
      <c r="B12" s="23">
        <v>313400</v>
      </c>
      <c r="C12" s="23">
        <v>313400</v>
      </c>
      <c r="D12" s="21">
        <v>317197.8</v>
      </c>
      <c r="E12" s="21">
        <f t="shared" si="0"/>
        <v>3797.7999999999884</v>
      </c>
      <c r="F12" s="62">
        <f>D12/B12*100</f>
        <v>101.21180599872368</v>
      </c>
      <c r="G12" s="20">
        <f t="shared" si="2"/>
        <v>101.21180599872368</v>
      </c>
    </row>
    <row r="13" spans="1:7" s="3" customFormat="1" ht="17.25" customHeight="1">
      <c r="A13" s="22" t="s">
        <v>5</v>
      </c>
      <c r="B13" s="23">
        <v>3100</v>
      </c>
      <c r="C13" s="23">
        <v>3100</v>
      </c>
      <c r="D13" s="21">
        <v>2492.93</v>
      </c>
      <c r="E13" s="21">
        <f t="shared" si="0"/>
        <v>-607.0700000000002</v>
      </c>
      <c r="F13" s="62">
        <f t="shared" si="1"/>
        <v>80.41709677419354</v>
      </c>
      <c r="G13" s="20">
        <f t="shared" si="2"/>
        <v>80.41709677419354</v>
      </c>
    </row>
    <row r="14" spans="1:7" s="3" customFormat="1" ht="15.75" customHeight="1">
      <c r="A14" s="25" t="s">
        <v>6</v>
      </c>
      <c r="B14" s="23">
        <v>1650</v>
      </c>
      <c r="C14" s="23">
        <v>1650</v>
      </c>
      <c r="D14" s="23">
        <v>1770.61</v>
      </c>
      <c r="E14" s="21">
        <f t="shared" si="0"/>
        <v>120.6099999999999</v>
      </c>
      <c r="F14" s="62">
        <f t="shared" si="1"/>
        <v>107.30969696969697</v>
      </c>
      <c r="G14" s="20">
        <f t="shared" si="2"/>
        <v>107.30969696969697</v>
      </c>
    </row>
    <row r="15" spans="1:7" s="3" customFormat="1" ht="14.25" customHeight="1">
      <c r="A15" s="25" t="s">
        <v>48</v>
      </c>
      <c r="B15" s="23">
        <v>426050</v>
      </c>
      <c r="C15" s="23">
        <v>426050</v>
      </c>
      <c r="D15" s="23">
        <v>421330.236</v>
      </c>
      <c r="E15" s="21">
        <f t="shared" si="0"/>
        <v>-4719.764000000025</v>
      </c>
      <c r="F15" s="62">
        <f t="shared" si="1"/>
        <v>98.8922042013848</v>
      </c>
      <c r="G15" s="20">
        <f t="shared" si="2"/>
        <v>98.8922042013848</v>
      </c>
    </row>
    <row r="16" spans="1:7" ht="18.75" customHeight="1">
      <c r="A16" s="26" t="s">
        <v>8</v>
      </c>
      <c r="B16" s="21">
        <v>450</v>
      </c>
      <c r="C16" s="21">
        <v>450</v>
      </c>
      <c r="D16" s="58">
        <v>957.052</v>
      </c>
      <c r="E16" s="21">
        <f t="shared" si="0"/>
        <v>507.052</v>
      </c>
      <c r="F16" s="49" t="s">
        <v>59</v>
      </c>
      <c r="G16" s="20" t="s">
        <v>60</v>
      </c>
    </row>
    <row r="17" spans="1:7" ht="19.5" customHeight="1">
      <c r="A17" s="26" t="s">
        <v>28</v>
      </c>
      <c r="B17" s="21">
        <v>25140</v>
      </c>
      <c r="C17" s="21">
        <v>25140</v>
      </c>
      <c r="D17" s="21">
        <v>16255.54</v>
      </c>
      <c r="E17" s="21">
        <f t="shared" si="0"/>
        <v>-8884.46</v>
      </c>
      <c r="F17" s="62">
        <f t="shared" si="1"/>
        <v>64.66006364359586</v>
      </c>
      <c r="G17" s="20">
        <f t="shared" si="2"/>
        <v>64.66006364359586</v>
      </c>
    </row>
    <row r="18" spans="1:7" ht="49.5" customHeight="1">
      <c r="A18" s="26" t="s">
        <v>9</v>
      </c>
      <c r="B18" s="21">
        <v>11000</v>
      </c>
      <c r="C18" s="21">
        <v>11000</v>
      </c>
      <c r="D18" s="21">
        <v>11746.828</v>
      </c>
      <c r="E18" s="21">
        <f t="shared" si="0"/>
        <v>746.8279999999995</v>
      </c>
      <c r="F18" s="62">
        <f t="shared" si="1"/>
        <v>106.78934545454545</v>
      </c>
      <c r="G18" s="20">
        <f t="shared" si="2"/>
        <v>106.78934545454545</v>
      </c>
    </row>
    <row r="19" spans="1:7" ht="18" customHeight="1">
      <c r="A19" s="26" t="s">
        <v>10</v>
      </c>
      <c r="B19" s="21">
        <v>540</v>
      </c>
      <c r="C19" s="21">
        <v>540</v>
      </c>
      <c r="D19" s="21">
        <v>527.452</v>
      </c>
      <c r="E19" s="21">
        <f t="shared" si="0"/>
        <v>-12.548000000000002</v>
      </c>
      <c r="F19" s="62">
        <f t="shared" si="1"/>
        <v>97.6762962962963</v>
      </c>
      <c r="G19" s="20">
        <f t="shared" si="2"/>
        <v>97.6762962962963</v>
      </c>
    </row>
    <row r="20" spans="1:7" ht="17.25" customHeight="1">
      <c r="A20" s="27" t="s">
        <v>11</v>
      </c>
      <c r="B20" s="21">
        <v>9647</v>
      </c>
      <c r="C20" s="58">
        <v>9647</v>
      </c>
      <c r="D20" s="58">
        <v>11713.442</v>
      </c>
      <c r="E20" s="21">
        <f t="shared" si="0"/>
        <v>2066.441999999999</v>
      </c>
      <c r="F20" s="62">
        <f t="shared" si="1"/>
        <v>121.42056597906084</v>
      </c>
      <c r="G20" s="20">
        <f>D20/C20*100</f>
        <v>121.42056597906084</v>
      </c>
    </row>
    <row r="21" spans="1:7" s="2" customFormat="1" ht="19.5" customHeight="1">
      <c r="A21" s="28" t="s">
        <v>12</v>
      </c>
      <c r="B21" s="29">
        <f>B6+B7+B8+B9+B16+B17+B18+B19+B20</f>
        <v>3219500.1</v>
      </c>
      <c r="C21" s="29">
        <f>C6+C7+C8+C9+C16+C17+C18+C19+C20</f>
        <v>3219500.1</v>
      </c>
      <c r="D21" s="29">
        <f>D6+D7+D8+D9+D16+D17+D18+D19+D20</f>
        <v>3129718.723</v>
      </c>
      <c r="E21" s="29">
        <f t="shared" si="0"/>
        <v>-89781.37699999986</v>
      </c>
      <c r="F21" s="63">
        <f t="shared" si="1"/>
        <v>97.21132554088133</v>
      </c>
      <c r="G21" s="51">
        <f t="shared" si="2"/>
        <v>97.21132554088133</v>
      </c>
    </row>
    <row r="22" spans="1:7" ht="16.5" customHeight="1">
      <c r="A22" s="27" t="s">
        <v>13</v>
      </c>
      <c r="B22" s="21">
        <f>SUM(B23:B40)</f>
        <v>865374.2759999998</v>
      </c>
      <c r="C22" s="21">
        <f>SUM(C23:C40)</f>
        <v>865374.2759999998</v>
      </c>
      <c r="D22" s="21">
        <f>SUM(D23:D40)</f>
        <v>853911.9369999999</v>
      </c>
      <c r="E22" s="21">
        <f t="shared" si="0"/>
        <v>-11462.33899999992</v>
      </c>
      <c r="F22" s="62">
        <f t="shared" si="1"/>
        <v>98.67544722348553</v>
      </c>
      <c r="G22" s="20">
        <f t="shared" si="2"/>
        <v>98.67544722348553</v>
      </c>
    </row>
    <row r="23" spans="1:7" ht="31.5" customHeight="1">
      <c r="A23" s="42" t="s">
        <v>14</v>
      </c>
      <c r="B23" s="23">
        <v>600233.5</v>
      </c>
      <c r="C23" s="23">
        <v>600233.5</v>
      </c>
      <c r="D23" s="23">
        <v>600233.5</v>
      </c>
      <c r="E23" s="21">
        <f t="shared" si="0"/>
        <v>0</v>
      </c>
      <c r="F23" s="62">
        <f t="shared" si="1"/>
        <v>100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96803.818</v>
      </c>
      <c r="E24" s="21">
        <f t="shared" si="0"/>
        <v>-16.581999999994878</v>
      </c>
      <c r="F24" s="62">
        <f t="shared" si="1"/>
        <v>99.98287344402627</v>
      </c>
      <c r="G24" s="64">
        <f t="shared" si="2"/>
        <v>99.98287344402627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58.75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67" t="s">
        <v>47</v>
      </c>
      <c r="B27" s="68">
        <v>10278.372</v>
      </c>
      <c r="C27" s="68">
        <v>10278.372</v>
      </c>
      <c r="D27" s="68">
        <v>9954.477</v>
      </c>
      <c r="E27" s="69">
        <f t="shared" si="0"/>
        <v>-323.8949999999986</v>
      </c>
      <c r="F27" s="70">
        <f>D27/B27*100</f>
        <v>96.84877138130436</v>
      </c>
      <c r="G27" s="71">
        <f>D27/C27*100</f>
        <v>96.84877138130436</v>
      </c>
    </row>
    <row r="28" spans="1:7" ht="99" customHeight="1">
      <c r="A28" s="42" t="s">
        <v>63</v>
      </c>
      <c r="B28" s="23">
        <v>16354.289</v>
      </c>
      <c r="C28" s="23">
        <v>16354.289</v>
      </c>
      <c r="D28" s="23">
        <v>13819.92</v>
      </c>
      <c r="E28" s="21">
        <f t="shared" si="0"/>
        <v>-2534.3690000000006</v>
      </c>
      <c r="F28" s="62">
        <f>D28/B28*100</f>
        <v>84.50333732025892</v>
      </c>
      <c r="G28" s="64">
        <f>D28/C28*100</f>
        <v>84.50333732025892</v>
      </c>
    </row>
    <row r="29" spans="1:7" ht="47.25" customHeight="1">
      <c r="A29" s="47" t="s">
        <v>33</v>
      </c>
      <c r="B29" s="59">
        <v>6535.683</v>
      </c>
      <c r="C29" s="59">
        <v>6535.683</v>
      </c>
      <c r="D29" s="61">
        <v>5228.678</v>
      </c>
      <c r="E29" s="21">
        <f t="shared" si="0"/>
        <v>-1307.005</v>
      </c>
      <c r="F29" s="62">
        <f t="shared" si="1"/>
        <v>80.00201356155125</v>
      </c>
      <c r="G29" s="64">
        <f t="shared" si="2"/>
        <v>80.00201356155125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2750.265</v>
      </c>
      <c r="E30" s="21">
        <f t="shared" si="0"/>
        <v>-49.73500000000013</v>
      </c>
      <c r="F30" s="62">
        <f t="shared" si="1"/>
        <v>98.22375</v>
      </c>
      <c r="G30" s="64">
        <f t="shared" si="2"/>
        <v>98.22375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6" customHeight="1">
      <c r="A32" s="47" t="s">
        <v>44</v>
      </c>
      <c r="B32" s="59">
        <v>11980.634</v>
      </c>
      <c r="C32" s="59">
        <v>11980.634</v>
      </c>
      <c r="D32" s="61">
        <v>11969.853</v>
      </c>
      <c r="E32" s="21">
        <f t="shared" si="0"/>
        <v>-10.781000000000859</v>
      </c>
      <c r="F32" s="62">
        <f t="shared" si="1"/>
        <v>99.91001310948985</v>
      </c>
      <c r="G32" s="20">
        <f t="shared" si="2"/>
        <v>99.91001310948985</v>
      </c>
    </row>
    <row r="33" spans="1:7" ht="47.25" customHeight="1">
      <c r="A33" s="47" t="s">
        <v>31</v>
      </c>
      <c r="B33" s="60">
        <v>11437.744</v>
      </c>
      <c r="C33" s="60">
        <v>11437.744</v>
      </c>
      <c r="D33" s="61">
        <v>11437.743</v>
      </c>
      <c r="E33" s="21">
        <f t="shared" si="0"/>
        <v>-0.0010000000002037268</v>
      </c>
      <c r="F33" s="62">
        <f t="shared" si="1"/>
        <v>99.99999125701711</v>
      </c>
      <c r="G33" s="20">
        <f t="shared" si="2"/>
        <v>99.99999125701711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56.25" customHeight="1">
      <c r="A35" s="47" t="s">
        <v>49</v>
      </c>
      <c r="B35" s="60">
        <v>18667.156</v>
      </c>
      <c r="C35" s="60">
        <v>18667.156</v>
      </c>
      <c r="D35" s="61">
        <v>18101.882</v>
      </c>
      <c r="E35" s="21">
        <f t="shared" si="0"/>
        <v>-565.2739999999976</v>
      </c>
      <c r="F35" s="62">
        <f t="shared" si="1"/>
        <v>96.97182580999485</v>
      </c>
      <c r="G35" s="20">
        <f t="shared" si="2"/>
        <v>96.97182580999485</v>
      </c>
    </row>
    <row r="36" spans="1:7" s="2" customFormat="1" ht="18" customHeight="1">
      <c r="A36" s="48" t="s">
        <v>30</v>
      </c>
      <c r="B36" s="60">
        <v>15573.495</v>
      </c>
      <c r="C36" s="60">
        <v>15573.495</v>
      </c>
      <c r="D36" s="61">
        <v>14678.198</v>
      </c>
      <c r="E36" s="21">
        <f t="shared" si="0"/>
        <v>-895.2970000000005</v>
      </c>
      <c r="F36" s="62">
        <f aca="true" t="shared" si="3" ref="F36:F41">D36/B36*100</f>
        <v>94.2511491479594</v>
      </c>
      <c r="G36" s="20">
        <f t="shared" si="2"/>
        <v>94.2511491479594</v>
      </c>
    </row>
    <row r="37" spans="1:7" s="2" customFormat="1" ht="48" customHeight="1">
      <c r="A37" s="55" t="s">
        <v>40</v>
      </c>
      <c r="B37" s="60">
        <v>17360.7</v>
      </c>
      <c r="C37" s="60">
        <v>17360.7</v>
      </c>
      <c r="D37" s="61">
        <v>17359.653</v>
      </c>
      <c r="E37" s="21">
        <f t="shared" si="0"/>
        <v>-1.0470000000022992</v>
      </c>
      <c r="F37" s="62">
        <f t="shared" si="3"/>
        <v>99.99396913718915</v>
      </c>
      <c r="G37" s="20">
        <f t="shared" si="2"/>
        <v>99.99396913718915</v>
      </c>
    </row>
    <row r="38" spans="1:7" s="2" customFormat="1" ht="68.25" customHeight="1">
      <c r="A38" s="55" t="s">
        <v>50</v>
      </c>
      <c r="B38" s="60">
        <v>13936.655</v>
      </c>
      <c r="C38" s="60">
        <v>13936.655</v>
      </c>
      <c r="D38" s="60">
        <v>8375.684</v>
      </c>
      <c r="E38" s="21">
        <f t="shared" si="0"/>
        <v>-5560.971000000001</v>
      </c>
      <c r="F38" s="62">
        <f t="shared" si="3"/>
        <v>60.098237346048954</v>
      </c>
      <c r="G38" s="20">
        <f t="shared" si="2"/>
        <v>60.098237346048954</v>
      </c>
    </row>
    <row r="39" spans="1:7" s="2" customFormat="1" ht="96" customHeight="1">
      <c r="A39" s="55" t="s">
        <v>53</v>
      </c>
      <c r="B39" s="60">
        <v>12992.5</v>
      </c>
      <c r="C39" s="60">
        <v>12992.5</v>
      </c>
      <c r="D39" s="60">
        <v>12798.333</v>
      </c>
      <c r="E39" s="21">
        <f t="shared" si="0"/>
        <v>-194.16699999999946</v>
      </c>
      <c r="F39" s="62">
        <f t="shared" si="3"/>
        <v>98.50554550702329</v>
      </c>
      <c r="G39" s="20">
        <f t="shared" si="2"/>
        <v>98.50554550702329</v>
      </c>
    </row>
    <row r="40" spans="1:7" s="2" customFormat="1" ht="96" customHeight="1">
      <c r="A40" s="55" t="s">
        <v>56</v>
      </c>
      <c r="B40" s="60">
        <v>2370</v>
      </c>
      <c r="C40" s="60">
        <v>2370</v>
      </c>
      <c r="D40" s="60">
        <v>2370</v>
      </c>
      <c r="E40" s="21">
        <f t="shared" si="0"/>
        <v>0</v>
      </c>
      <c r="F40" s="62">
        <f t="shared" si="3"/>
        <v>100</v>
      </c>
      <c r="G40" s="20">
        <f t="shared" si="2"/>
        <v>100</v>
      </c>
    </row>
    <row r="41" spans="1:7" ht="19.5" customHeight="1">
      <c r="A41" s="46" t="s">
        <v>16</v>
      </c>
      <c r="B41" s="29">
        <f>B21+B22</f>
        <v>4084874.376</v>
      </c>
      <c r="C41" s="29">
        <f>C21+C22</f>
        <v>4084874.376</v>
      </c>
      <c r="D41" s="31">
        <f>D21+D22</f>
        <v>3983630.66</v>
      </c>
      <c r="E41" s="29">
        <f t="shared" si="0"/>
        <v>-101243.71600000001</v>
      </c>
      <c r="F41" s="63">
        <f t="shared" si="3"/>
        <v>97.52149743955798</v>
      </c>
      <c r="G41" s="44">
        <f t="shared" si="2"/>
        <v>97.52149743955798</v>
      </c>
    </row>
    <row r="42" spans="1:7" ht="19.5" customHeight="1">
      <c r="A42" s="46" t="s">
        <v>17</v>
      </c>
      <c r="B42" s="21"/>
      <c r="C42" s="30"/>
      <c r="D42" s="32"/>
      <c r="E42" s="21"/>
      <c r="F42" s="62"/>
      <c r="G42" s="44"/>
    </row>
    <row r="43" spans="1:8" s="5" customFormat="1" ht="17.25" customHeight="1">
      <c r="A43" s="26" t="s">
        <v>7</v>
      </c>
      <c r="B43" s="76">
        <v>705</v>
      </c>
      <c r="C43" s="76">
        <v>705</v>
      </c>
      <c r="D43" s="80">
        <v>697.759</v>
      </c>
      <c r="E43" s="76">
        <f t="shared" si="0"/>
        <v>-7.2409999999999854</v>
      </c>
      <c r="F43" s="81">
        <f t="shared" si="1"/>
        <v>98.97290780141844</v>
      </c>
      <c r="G43" s="78">
        <f t="shared" si="2"/>
        <v>98.97290780141844</v>
      </c>
      <c r="H43" s="4"/>
    </row>
    <row r="44" spans="1:8" s="5" customFormat="1" ht="18.75" customHeight="1">
      <c r="A44" s="26" t="s">
        <v>38</v>
      </c>
      <c r="B44" s="76">
        <v>0</v>
      </c>
      <c r="C44" s="76">
        <v>0</v>
      </c>
      <c r="D44" s="80">
        <v>0.295</v>
      </c>
      <c r="E44" s="76">
        <f t="shared" si="0"/>
        <v>0.295</v>
      </c>
      <c r="F44" s="81"/>
      <c r="G44" s="78"/>
      <c r="H44" s="4"/>
    </row>
    <row r="45" spans="1:7" s="4" customFormat="1" ht="49.5" customHeight="1">
      <c r="A45" s="26" t="s">
        <v>43</v>
      </c>
      <c r="B45" s="21">
        <v>730</v>
      </c>
      <c r="C45" s="21">
        <v>730</v>
      </c>
      <c r="D45" s="21">
        <v>46.441</v>
      </c>
      <c r="E45" s="21">
        <f t="shared" si="0"/>
        <v>-683.559</v>
      </c>
      <c r="F45" s="49">
        <f t="shared" si="1"/>
        <v>6.361780821917809</v>
      </c>
      <c r="G45" s="20">
        <f t="shared" si="2"/>
        <v>6.361780821917809</v>
      </c>
    </row>
    <row r="46" spans="1:7" s="4" customFormat="1" ht="63.75" customHeight="1">
      <c r="A46" s="45" t="s">
        <v>34</v>
      </c>
      <c r="B46" s="21">
        <v>220</v>
      </c>
      <c r="C46" s="21">
        <v>220</v>
      </c>
      <c r="D46" s="21">
        <v>319.474</v>
      </c>
      <c r="E46" s="21">
        <f t="shared" si="0"/>
        <v>99.47399999999999</v>
      </c>
      <c r="F46" s="49">
        <f t="shared" si="1"/>
        <v>145.21545454545455</v>
      </c>
      <c r="G46" s="20">
        <f t="shared" si="2"/>
        <v>145.21545454545455</v>
      </c>
    </row>
    <row r="47" spans="1:7" s="4" customFormat="1" ht="31.5">
      <c r="A47" s="26" t="s">
        <v>18</v>
      </c>
      <c r="B47" s="21">
        <v>4240</v>
      </c>
      <c r="C47" s="21">
        <v>4240</v>
      </c>
      <c r="D47" s="21">
        <v>7985.403</v>
      </c>
      <c r="E47" s="21">
        <f t="shared" si="0"/>
        <v>3745.4030000000002</v>
      </c>
      <c r="F47" s="49" t="s">
        <v>61</v>
      </c>
      <c r="G47" s="20" t="s">
        <v>62</v>
      </c>
    </row>
    <row r="48" spans="1:7" s="4" customFormat="1" ht="51" customHeight="1">
      <c r="A48" s="26" t="s">
        <v>36</v>
      </c>
      <c r="B48" s="21">
        <v>3000</v>
      </c>
      <c r="C48" s="21">
        <v>3000</v>
      </c>
      <c r="D48" s="21">
        <v>0</v>
      </c>
      <c r="E48" s="21">
        <f t="shared" si="0"/>
        <v>-3000</v>
      </c>
      <c r="F48" s="49">
        <f t="shared" si="1"/>
        <v>0</v>
      </c>
      <c r="G48" s="20">
        <f t="shared" si="2"/>
        <v>0</v>
      </c>
    </row>
    <row r="49" spans="1:7" s="4" customFormat="1" ht="18" customHeight="1">
      <c r="A49" s="26" t="s">
        <v>37</v>
      </c>
      <c r="B49" s="21">
        <v>2100</v>
      </c>
      <c r="C49" s="21">
        <v>2100</v>
      </c>
      <c r="D49" s="21">
        <v>0</v>
      </c>
      <c r="E49" s="21">
        <f t="shared" si="0"/>
        <v>-2100</v>
      </c>
      <c r="F49" s="49">
        <f t="shared" si="1"/>
        <v>0</v>
      </c>
      <c r="G49" s="20">
        <f t="shared" si="2"/>
        <v>0</v>
      </c>
    </row>
    <row r="50" spans="1:7" s="4" customFormat="1" ht="51" customHeight="1">
      <c r="A50" s="26" t="s">
        <v>51</v>
      </c>
      <c r="B50" s="21">
        <v>5046.061</v>
      </c>
      <c r="C50" s="21">
        <v>5046.061</v>
      </c>
      <c r="D50" s="21">
        <v>5271.061</v>
      </c>
      <c r="E50" s="21">
        <f t="shared" si="0"/>
        <v>225</v>
      </c>
      <c r="F50" s="49">
        <f t="shared" si="1"/>
        <v>104.45892350488828</v>
      </c>
      <c r="G50" s="20">
        <f t="shared" si="2"/>
        <v>104.45892350488828</v>
      </c>
    </row>
    <row r="51" spans="1:7" s="2" customFormat="1" ht="17.25" customHeight="1">
      <c r="A51" s="43" t="s">
        <v>19</v>
      </c>
      <c r="B51" s="29">
        <f>SUM(B43:B50)</f>
        <v>16041.061</v>
      </c>
      <c r="C51" s="29">
        <f>SUM(C43:C50)</f>
        <v>16041.061</v>
      </c>
      <c r="D51" s="29">
        <f>SUM(D43:D50)</f>
        <v>14320.432999999999</v>
      </c>
      <c r="E51" s="29">
        <f>D51-C51</f>
        <v>-1720.6280000000006</v>
      </c>
      <c r="F51" s="50">
        <f t="shared" si="1"/>
        <v>89.27360228852692</v>
      </c>
      <c r="G51" s="44">
        <f t="shared" si="2"/>
        <v>89.27360228852692</v>
      </c>
    </row>
    <row r="52" spans="1:7" s="53" customFormat="1" ht="19.5" customHeight="1">
      <c r="A52" s="43" t="s">
        <v>20</v>
      </c>
      <c r="B52" s="29">
        <f>B41+B51</f>
        <v>4100915.4370000004</v>
      </c>
      <c r="C52" s="29">
        <f>C41+C51</f>
        <v>4100915.4370000004</v>
      </c>
      <c r="D52" s="29">
        <f>D41+D51</f>
        <v>3997951.0930000003</v>
      </c>
      <c r="E52" s="29">
        <f t="shared" si="0"/>
        <v>-102964.34400000004</v>
      </c>
      <c r="F52" s="63">
        <f t="shared" si="1"/>
        <v>97.48923513342858</v>
      </c>
      <c r="G52" s="44">
        <f>D52/C52*100</f>
        <v>97.48923513342858</v>
      </c>
    </row>
    <row r="53" spans="1:7" s="57" customFormat="1" ht="31.5" customHeight="1">
      <c r="A53" s="56" t="s">
        <v>24</v>
      </c>
      <c r="B53" s="72">
        <v>3730</v>
      </c>
      <c r="C53" s="72">
        <v>3730</v>
      </c>
      <c r="D53" s="19">
        <v>6514.84214</v>
      </c>
      <c r="E53" s="73">
        <f t="shared" si="0"/>
        <v>2784.8421399999997</v>
      </c>
      <c r="F53" s="49">
        <f t="shared" si="1"/>
        <v>174.6606471849866</v>
      </c>
      <c r="G53" s="74" t="s">
        <v>55</v>
      </c>
    </row>
    <row r="54" spans="1:7" ht="22.5" customHeight="1">
      <c r="A54" s="52" t="s">
        <v>21</v>
      </c>
      <c r="B54" s="29">
        <f>B52+B53</f>
        <v>4104645.4370000004</v>
      </c>
      <c r="C54" s="29">
        <f>C52+C53</f>
        <v>4104645.4370000004</v>
      </c>
      <c r="D54" s="29">
        <f>D52+D53</f>
        <v>4004465.93514</v>
      </c>
      <c r="E54" s="29">
        <f>D54-C54</f>
        <v>-100179.5018600002</v>
      </c>
      <c r="F54" s="65">
        <f t="shared" si="1"/>
        <v>97.55936283906608</v>
      </c>
      <c r="G54" s="54">
        <f>D54/C54*100</f>
        <v>97.55936283906608</v>
      </c>
    </row>
    <row r="56" spans="1:2" ht="12.75">
      <c r="A56" s="6"/>
      <c r="B56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2021-01-05T09:39:10Z</cp:lastPrinted>
  <dcterms:created xsi:type="dcterms:W3CDTF">2004-07-02T06:40:36Z</dcterms:created>
  <dcterms:modified xsi:type="dcterms:W3CDTF">2021-01-06T11:53:39Z</dcterms:modified>
  <cp:category/>
  <cp:version/>
  <cp:contentType/>
  <cp:contentStatus/>
</cp:coreProperties>
</file>