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 refMode="R1C1"/>
</workbook>
</file>

<file path=xl/sharedStrings.xml><?xml version="1.0" encoding="utf-8"?>
<sst xmlns="http://schemas.openxmlformats.org/spreadsheetml/2006/main" count="61" uniqueCount="60">
  <si>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</si>
  <si>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</si>
  <si>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</si>
  <si>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</si>
  <si>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</si>
  <si>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</si>
  <si>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</si>
  <si>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</si>
  <si>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</si>
  <si>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</si>
  <si>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</si>
  <si>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</si>
  <si>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</si>
  <si>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</si>
  <si>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</si>
  <si>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</si>
  <si>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</si>
  <si>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</si>
  <si>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</si>
  <si>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</si>
  <si>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</si>
  <si>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</si>
  <si>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</si>
  <si>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</si>
  <si>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</si>
  <si>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</si>
  <si>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</si>
  <si>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</si>
  <si>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</si>
  <si>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</si>
  <si>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</si>
  <si>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</si>
  <si>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</si>
  <si>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</si>
  <si>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</si>
  <si>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</si>
  <si>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</si>
  <si>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</si>
  <si>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</si>
  <si>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</si>
  <si>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</si>
  <si>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</si>
  <si>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</si>
  <si>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</si>
  <si>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</si>
  <si>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</si>
  <si>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</si>
  <si>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</si>
  <si>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</si>
  <si>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</si>
  <si>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</si>
  <si>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</si>
  <si>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</si>
  <si>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</si>
  <si>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План на           січень - листопад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</si>
  <si>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</si>
  <si>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в 2,0 р.б.</t>
  </si>
  <si>
    <t>Надійшло           з 01 січня            по 16 листопада,            тис. грн.</t>
  </si>
  <si>
    <t>в 2,8 р.б</t>
  </si>
  <si>
    <t>в 2,1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</si>
</sst>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75390625" style="0" customWidth="1"/>
    <col min="7" max="7" width="12.625" style="0" customWidth="1"/>
  </cols>
  <sheetData>
    <row r="1" spans="1:7" ht="32.25" customHeight="1">
      <c r="A1" s="70" t="s">
        <v>55</v>
      </c>
      <c r="B1" s="70"/>
      <c r="C1" s="70"/>
      <c r="D1" s="70"/>
      <c r="E1" s="70"/>
      <c r="F1" s="70"/>
      <c r="G1" s="70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54</v>
      </c>
      <c r="D3" s="38" t="s">
        <v>57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1940436.7</v>
      </c>
      <c r="D6" s="21">
        <v>1753139.91</v>
      </c>
      <c r="E6" s="21">
        <f>D6-C6</f>
        <v>-187296.79000000004</v>
      </c>
      <c r="F6" s="62">
        <f>D6/B6*100</f>
        <v>80.49521174359421</v>
      </c>
      <c r="G6" s="20">
        <f>D6/C6*100</f>
        <v>90.34769905145579</v>
      </c>
    </row>
    <row r="7" spans="1:7" ht="15.75">
      <c r="A7" s="27" t="s">
        <v>25</v>
      </c>
      <c r="B7" s="21">
        <v>950</v>
      </c>
      <c r="C7" s="19">
        <v>950</v>
      </c>
      <c r="D7" s="21">
        <v>1939.908</v>
      </c>
      <c r="E7" s="21">
        <f aca="true" t="shared" si="0" ref="E7:E51">D7-C7</f>
        <v>989.9079999999999</v>
      </c>
      <c r="F7" s="49" t="s">
        <v>56</v>
      </c>
      <c r="G7" s="49" t="s">
        <v>56</v>
      </c>
    </row>
    <row r="8" spans="1:7" ht="15.75">
      <c r="A8" s="26" t="s">
        <v>29</v>
      </c>
      <c r="B8" s="21">
        <v>209000</v>
      </c>
      <c r="C8" s="21">
        <v>197589.4</v>
      </c>
      <c r="D8" s="21">
        <v>185736.698</v>
      </c>
      <c r="E8" s="21">
        <f t="shared" si="0"/>
        <v>-11852.70199999999</v>
      </c>
      <c r="F8" s="62">
        <f aca="true" t="shared" si="1" ref="F8:F52">D8/B8*100</f>
        <v>88.86923349282296</v>
      </c>
      <c r="G8" s="20">
        <f>D8/C8*100</f>
        <v>94.0013472382628</v>
      </c>
    </row>
    <row r="9" spans="1:7" ht="15.75">
      <c r="A9" s="27" t="s">
        <v>22</v>
      </c>
      <c r="B9" s="21">
        <f>B10+B14+B15</f>
        <v>784830</v>
      </c>
      <c r="C9" s="21">
        <f>C10+C14+C15</f>
        <v>736247.5</v>
      </c>
      <c r="D9" s="21">
        <f>D10+D14+D15</f>
        <v>685121.8130000001</v>
      </c>
      <c r="E9" s="21">
        <f t="shared" si="0"/>
        <v>-51125.68699999992</v>
      </c>
      <c r="F9" s="62">
        <f t="shared" si="1"/>
        <v>87.29556884930496</v>
      </c>
      <c r="G9" s="20">
        <f aca="true" t="shared" si="2" ref="G9:G49">D9/C9*100</f>
        <v>93.05591027473778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328562.39999999997</v>
      </c>
      <c r="D10" s="24">
        <f>SUM(D11:D13)</f>
        <v>309024.75200000004</v>
      </c>
      <c r="E10" s="21">
        <f t="shared" si="0"/>
        <v>-19537.64799999993</v>
      </c>
      <c r="F10" s="62">
        <f t="shared" si="1"/>
        <v>86.5300456416431</v>
      </c>
      <c r="G10" s="20">
        <f t="shared" si="2"/>
        <v>94.05359590750496</v>
      </c>
    </row>
    <row r="11" spans="1:7" s="3" customFormat="1" ht="16.5" customHeight="1">
      <c r="A11" s="22" t="s">
        <v>23</v>
      </c>
      <c r="B11" s="23">
        <v>40630</v>
      </c>
      <c r="C11" s="23">
        <v>39003.1</v>
      </c>
      <c r="D11" s="23">
        <v>40559.678</v>
      </c>
      <c r="E11" s="21">
        <f t="shared" si="0"/>
        <v>1556.5780000000013</v>
      </c>
      <c r="F11" s="62">
        <f t="shared" si="1"/>
        <v>99.82692099433916</v>
      </c>
      <c r="G11" s="20">
        <f t="shared" si="2"/>
        <v>103.99090841497214</v>
      </c>
    </row>
    <row r="12" spans="1:7" s="3" customFormat="1" ht="15" customHeight="1">
      <c r="A12" s="22" t="s">
        <v>4</v>
      </c>
      <c r="B12" s="23">
        <v>313400</v>
      </c>
      <c r="C12" s="23">
        <v>286640</v>
      </c>
      <c r="D12" s="21">
        <v>266271.802</v>
      </c>
      <c r="E12" s="21">
        <f t="shared" si="0"/>
        <v>-20368.197999999975</v>
      </c>
      <c r="F12" s="62">
        <f>D12/B12*100</f>
        <v>84.96228525845567</v>
      </c>
      <c r="G12" s="20">
        <f t="shared" si="2"/>
        <v>92.89415364219929</v>
      </c>
    </row>
    <row r="13" spans="1:7" s="3" customFormat="1" ht="14.25" customHeight="1">
      <c r="A13" s="22" t="s">
        <v>5</v>
      </c>
      <c r="B13" s="23">
        <v>3100</v>
      </c>
      <c r="C13" s="23">
        <v>2919.3</v>
      </c>
      <c r="D13" s="21">
        <v>2193.272</v>
      </c>
      <c r="E13" s="21">
        <f t="shared" si="0"/>
        <v>-726.0280000000002</v>
      </c>
      <c r="F13" s="62">
        <f t="shared" si="1"/>
        <v>70.75070967741935</v>
      </c>
      <c r="G13" s="20">
        <f t="shared" si="2"/>
        <v>75.13006542664337</v>
      </c>
    </row>
    <row r="14" spans="1:7" s="3" customFormat="1" ht="15.75" customHeight="1">
      <c r="A14" s="25" t="s">
        <v>6</v>
      </c>
      <c r="B14" s="23">
        <v>1650</v>
      </c>
      <c r="C14" s="23">
        <v>1575.4</v>
      </c>
      <c r="D14" s="23">
        <v>1568.591</v>
      </c>
      <c r="E14" s="21">
        <f t="shared" si="0"/>
        <v>-6.8090000000001965</v>
      </c>
      <c r="F14" s="62">
        <f t="shared" si="1"/>
        <v>95.0661212121212</v>
      </c>
      <c r="G14" s="20">
        <f t="shared" si="2"/>
        <v>99.56779230671575</v>
      </c>
    </row>
    <row r="15" spans="1:7" s="3" customFormat="1" ht="14.25" customHeight="1">
      <c r="A15" s="25" t="s">
        <v>48</v>
      </c>
      <c r="B15" s="23">
        <v>426050</v>
      </c>
      <c r="C15" s="23">
        <v>406109.7</v>
      </c>
      <c r="D15" s="23">
        <v>374528.47</v>
      </c>
      <c r="E15" s="21">
        <f t="shared" si="0"/>
        <v>-31581.23000000004</v>
      </c>
      <c r="F15" s="62">
        <f t="shared" si="1"/>
        <v>87.90716347846497</v>
      </c>
      <c r="G15" s="20">
        <f t="shared" si="2"/>
        <v>92.22347311576156</v>
      </c>
    </row>
    <row r="16" spans="1:7" ht="15.75">
      <c r="A16" s="26" t="s">
        <v>8</v>
      </c>
      <c r="B16" s="21">
        <v>450</v>
      </c>
      <c r="C16" s="21">
        <v>411.1</v>
      </c>
      <c r="D16" s="58">
        <v>1145.462</v>
      </c>
      <c r="E16" s="21">
        <f t="shared" si="0"/>
        <v>734.362</v>
      </c>
      <c r="F16" s="49" t="s">
        <v>52</v>
      </c>
      <c r="G16" s="20" t="s">
        <v>58</v>
      </c>
    </row>
    <row r="17" spans="1:7" ht="15.75">
      <c r="A17" s="26" t="s">
        <v>28</v>
      </c>
      <c r="B17" s="21">
        <v>25140</v>
      </c>
      <c r="C17" s="21">
        <v>22927.7</v>
      </c>
      <c r="D17" s="21">
        <v>14448.905</v>
      </c>
      <c r="E17" s="21">
        <f t="shared" si="0"/>
        <v>-8478.795</v>
      </c>
      <c r="F17" s="62">
        <f t="shared" si="1"/>
        <v>57.47376690533016</v>
      </c>
      <c r="G17" s="20">
        <f t="shared" si="2"/>
        <v>63.01942628349116</v>
      </c>
    </row>
    <row r="18" spans="1:7" ht="49.5" customHeight="1">
      <c r="A18" s="26" t="s">
        <v>9</v>
      </c>
      <c r="B18" s="21">
        <v>11000</v>
      </c>
      <c r="C18" s="21">
        <v>10048</v>
      </c>
      <c r="D18" s="21">
        <v>9614.397</v>
      </c>
      <c r="E18" s="21">
        <f t="shared" si="0"/>
        <v>-433.60299999999916</v>
      </c>
      <c r="F18" s="62">
        <f t="shared" si="1"/>
        <v>87.4036090909091</v>
      </c>
      <c r="G18" s="20">
        <f t="shared" si="2"/>
        <v>95.68468351910829</v>
      </c>
    </row>
    <row r="19" spans="1:7" ht="15.75">
      <c r="A19" s="26" t="s">
        <v>10</v>
      </c>
      <c r="B19" s="21">
        <v>540</v>
      </c>
      <c r="C19" s="21">
        <v>492.3</v>
      </c>
      <c r="D19" s="21">
        <v>467.031</v>
      </c>
      <c r="E19" s="21">
        <f t="shared" si="0"/>
        <v>-25.269000000000005</v>
      </c>
      <c r="F19" s="62">
        <f t="shared" si="1"/>
        <v>86.48722222222223</v>
      </c>
      <c r="G19" s="20">
        <f t="shared" si="2"/>
        <v>94.86715417428397</v>
      </c>
    </row>
    <row r="20" spans="1:7" ht="15.75">
      <c r="A20" s="27" t="s">
        <v>11</v>
      </c>
      <c r="B20" s="21">
        <v>9647</v>
      </c>
      <c r="C20" s="58">
        <v>8325.4</v>
      </c>
      <c r="D20" s="58">
        <v>10109.743</v>
      </c>
      <c r="E20" s="21">
        <f t="shared" si="0"/>
        <v>1784.3430000000008</v>
      </c>
      <c r="F20" s="62">
        <f t="shared" si="1"/>
        <v>104.79675546802115</v>
      </c>
      <c r="G20" s="20">
        <f>D20/C20*100</f>
        <v>121.4325197588104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2917428.1</v>
      </c>
      <c r="D21" s="29">
        <f>D6+D7+D8+D9+D16+D17+D18+D19+D20</f>
        <v>2661723.866999999</v>
      </c>
      <c r="E21" s="29">
        <f t="shared" si="0"/>
        <v>-255704.23300000094</v>
      </c>
      <c r="F21" s="63">
        <f t="shared" si="1"/>
        <v>82.67506707019511</v>
      </c>
      <c r="G21" s="51">
        <f t="shared" si="2"/>
        <v>91.23528586702786</v>
      </c>
    </row>
    <row r="22" spans="1:7" ht="16.5" customHeight="1">
      <c r="A22" s="27" t="s">
        <v>13</v>
      </c>
      <c r="B22" s="21">
        <f>SUM(B23:B38)</f>
        <v>819561.002</v>
      </c>
      <c r="C22" s="21">
        <f>SUM(C23:C38)</f>
        <v>760821.211</v>
      </c>
      <c r="D22" s="21">
        <f>SUM(D23:D38)</f>
        <v>759887.387</v>
      </c>
      <c r="E22" s="21">
        <f t="shared" si="0"/>
        <v>-933.8240000000224</v>
      </c>
      <c r="F22" s="62">
        <f t="shared" si="1"/>
        <v>92.71883180698244</v>
      </c>
      <c r="G22" s="20">
        <f t="shared" si="2"/>
        <v>99.87726104549942</v>
      </c>
    </row>
    <row r="23" spans="1:7" ht="31.5" customHeight="1">
      <c r="A23" s="42" t="s">
        <v>14</v>
      </c>
      <c r="B23" s="23">
        <v>600233.5</v>
      </c>
      <c r="C23" s="23">
        <v>544564.9</v>
      </c>
      <c r="D23" s="23">
        <v>544564.9</v>
      </c>
      <c r="E23" s="21">
        <f t="shared" si="0"/>
        <v>0</v>
      </c>
      <c r="F23" s="62">
        <f t="shared" si="1"/>
        <v>90.72550932262196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25" customHeight="1">
      <c r="A28" s="47" t="s">
        <v>33</v>
      </c>
      <c r="B28" s="59">
        <v>6535.683</v>
      </c>
      <c r="C28" s="59">
        <v>6095.535</v>
      </c>
      <c r="D28" s="61">
        <v>6095.535</v>
      </c>
      <c r="E28" s="21">
        <f t="shared" si="0"/>
        <v>0</v>
      </c>
      <c r="F28" s="62">
        <f t="shared" si="1"/>
        <v>93.26546284451067</v>
      </c>
      <c r="G28" s="64">
        <f t="shared" si="2"/>
        <v>100</v>
      </c>
    </row>
    <row r="29" spans="1:7" ht="50.2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59">
        <v>6037.595</v>
      </c>
      <c r="C31" s="59">
        <v>6037.595</v>
      </c>
      <c r="D31" s="61">
        <v>6037.595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47.2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7" ht="47.25" customHeight="1">
      <c r="A34" s="47" t="s">
        <v>49</v>
      </c>
      <c r="B34" s="60">
        <v>11605.982</v>
      </c>
      <c r="C34" s="60">
        <v>11605.982</v>
      </c>
      <c r="D34" s="61">
        <v>11605.982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s="2" customFormat="1" ht="16.5" customHeight="1">
      <c r="A35" s="48" t="s">
        <v>30</v>
      </c>
      <c r="B35" s="60">
        <v>15466.935</v>
      </c>
      <c r="C35" s="60">
        <v>14985.492</v>
      </c>
      <c r="D35" s="61">
        <v>14055.14</v>
      </c>
      <c r="E35" s="21">
        <f t="shared" si="0"/>
        <v>-930.3520000000008</v>
      </c>
      <c r="F35" s="62">
        <f>D35/B35*100</f>
        <v>90.87217344612878</v>
      </c>
      <c r="G35" s="20">
        <f t="shared" si="2"/>
        <v>93.7916486158746</v>
      </c>
    </row>
    <row r="36" spans="1:7" s="2" customFormat="1" ht="48" customHeight="1">
      <c r="A36" s="55" t="s">
        <v>40</v>
      </c>
      <c r="B36" s="60">
        <v>17360.7</v>
      </c>
      <c r="C36" s="60">
        <v>15211.1</v>
      </c>
      <c r="D36" s="61">
        <v>15211.1</v>
      </c>
      <c r="E36" s="21">
        <f t="shared" si="0"/>
        <v>0</v>
      </c>
      <c r="F36" s="62">
        <f>D36/B36*100</f>
        <v>87.61801079449562</v>
      </c>
      <c r="G36" s="20">
        <f t="shared" si="2"/>
        <v>100</v>
      </c>
    </row>
    <row r="37" spans="1:7" s="2" customFormat="1" ht="64.5" customHeight="1">
      <c r="A37" s="55" t="s">
        <v>50</v>
      </c>
      <c r="B37" s="60">
        <v>13936.655</v>
      </c>
      <c r="C37" s="60">
        <v>13936.655</v>
      </c>
      <c r="D37" s="60">
        <v>13936.655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s="2" customFormat="1" ht="93" customHeight="1">
      <c r="A38" s="55" t="s">
        <v>53</v>
      </c>
      <c r="B38" s="60">
        <v>1080</v>
      </c>
      <c r="C38" s="60">
        <v>1080</v>
      </c>
      <c r="D38" s="60">
        <v>1080</v>
      </c>
      <c r="E38" s="21">
        <f t="shared" si="0"/>
        <v>0</v>
      </c>
      <c r="F38" s="62">
        <f>D38/B38*100</f>
        <v>100</v>
      </c>
      <c r="G38" s="20">
        <f t="shared" si="2"/>
        <v>100</v>
      </c>
    </row>
    <row r="39" spans="1:7" ht="13.5" customHeight="1">
      <c r="A39" s="46" t="s">
        <v>16</v>
      </c>
      <c r="B39" s="29">
        <f>B21+B22</f>
        <v>4039061.102</v>
      </c>
      <c r="C39" s="30">
        <f>C21+C22</f>
        <v>3678249.311</v>
      </c>
      <c r="D39" s="31">
        <f>D21+D22</f>
        <v>3421611.2539999993</v>
      </c>
      <c r="E39" s="29">
        <f t="shared" si="0"/>
        <v>-256638.05700000096</v>
      </c>
      <c r="F39" s="63">
        <f t="shared" si="1"/>
        <v>84.71303522260999</v>
      </c>
      <c r="G39" s="44">
        <f t="shared" si="2"/>
        <v>93.02282049690021</v>
      </c>
    </row>
    <row r="40" spans="1:7" ht="15.75" customHeight="1">
      <c r="A40" s="46" t="s">
        <v>17</v>
      </c>
      <c r="B40" s="21"/>
      <c r="C40" s="30"/>
      <c r="D40" s="32"/>
      <c r="E40" s="21"/>
      <c r="F40" s="62"/>
      <c r="G40" s="44"/>
    </row>
    <row r="41" spans="1:8" s="5" customFormat="1" ht="15" customHeight="1">
      <c r="A41" s="26" t="s">
        <v>7</v>
      </c>
      <c r="B41" s="21">
        <v>705</v>
      </c>
      <c r="C41" s="21">
        <v>691</v>
      </c>
      <c r="D41" s="32">
        <v>655.67</v>
      </c>
      <c r="E41" s="21">
        <f t="shared" si="0"/>
        <v>-35.33000000000004</v>
      </c>
      <c r="F41" s="49">
        <f t="shared" si="1"/>
        <v>93.00283687943262</v>
      </c>
      <c r="G41" s="20">
        <f t="shared" si="2"/>
        <v>94.88712011577424</v>
      </c>
      <c r="H41" s="4"/>
    </row>
    <row r="42" spans="1:8" s="5" customFormat="1" ht="15" customHeight="1">
      <c r="A42" s="26" t="s">
        <v>38</v>
      </c>
      <c r="B42" s="21">
        <v>0</v>
      </c>
      <c r="C42" s="21">
        <v>0</v>
      </c>
      <c r="D42" s="32">
        <v>0.295</v>
      </c>
      <c r="E42" s="21">
        <f t="shared" si="0"/>
        <v>0.295</v>
      </c>
      <c r="F42" s="49"/>
      <c r="G42" s="20"/>
      <c r="H42" s="4"/>
    </row>
    <row r="43" spans="1:7" s="4" customFormat="1" ht="49.5" customHeight="1">
      <c r="A43" s="26" t="s">
        <v>43</v>
      </c>
      <c r="B43" s="21">
        <v>1200</v>
      </c>
      <c r="C43" s="21">
        <v>1005</v>
      </c>
      <c r="D43" s="21">
        <v>44.561</v>
      </c>
      <c r="E43" s="21">
        <f t="shared" si="0"/>
        <v>-960.439</v>
      </c>
      <c r="F43" s="49">
        <f t="shared" si="1"/>
        <v>3.713416666666667</v>
      </c>
      <c r="G43" s="20">
        <f t="shared" si="2"/>
        <v>4.4339303482587065</v>
      </c>
    </row>
    <row r="44" spans="1:7" s="4" customFormat="1" ht="63.75" customHeight="1">
      <c r="A44" s="45" t="s">
        <v>34</v>
      </c>
      <c r="B44" s="21">
        <v>220</v>
      </c>
      <c r="C44" s="21">
        <v>220</v>
      </c>
      <c r="D44" s="21">
        <v>285.309</v>
      </c>
      <c r="E44" s="21">
        <f t="shared" si="0"/>
        <v>65.30900000000003</v>
      </c>
      <c r="F44" s="49">
        <f t="shared" si="1"/>
        <v>129.68590909090912</v>
      </c>
      <c r="G44" s="20">
        <f t="shared" si="2"/>
        <v>129.68590909090912</v>
      </c>
    </row>
    <row r="45" spans="1:7" s="4" customFormat="1" ht="31.5">
      <c r="A45" s="26" t="s">
        <v>18</v>
      </c>
      <c r="B45" s="21">
        <v>4240</v>
      </c>
      <c r="C45" s="21">
        <v>4240</v>
      </c>
      <c r="D45" s="21">
        <v>6160.495</v>
      </c>
      <c r="E45" s="21">
        <f t="shared" si="0"/>
        <v>1920.495</v>
      </c>
      <c r="F45" s="49">
        <f t="shared" si="1"/>
        <v>145.2946933962264</v>
      </c>
      <c r="G45" s="20">
        <f t="shared" si="2"/>
        <v>145.2946933962264</v>
      </c>
    </row>
    <row r="46" spans="1:7" s="4" customFormat="1" ht="51" customHeight="1">
      <c r="A46" s="26" t="s">
        <v>36</v>
      </c>
      <c r="B46" s="21">
        <v>3000</v>
      </c>
      <c r="C46" s="21">
        <v>3000</v>
      </c>
      <c r="D46" s="21">
        <v>0</v>
      </c>
      <c r="E46" s="21">
        <f t="shared" si="0"/>
        <v>-3000</v>
      </c>
      <c r="F46" s="49"/>
      <c r="G46" s="20"/>
    </row>
    <row r="47" spans="1:7" s="4" customFormat="1" ht="17.25" customHeight="1">
      <c r="A47" s="26" t="s">
        <v>37</v>
      </c>
      <c r="B47" s="21">
        <v>2100</v>
      </c>
      <c r="C47" s="21">
        <v>2100</v>
      </c>
      <c r="D47" s="21">
        <v>0</v>
      </c>
      <c r="E47" s="21">
        <f t="shared" si="0"/>
        <v>-2100</v>
      </c>
      <c r="F47" s="49"/>
      <c r="G47" s="20"/>
    </row>
    <row r="48" spans="1:7" s="4" customFormat="1" ht="51" customHeight="1">
      <c r="A48" s="26" t="s">
        <v>51</v>
      </c>
      <c r="B48" s="21">
        <v>0</v>
      </c>
      <c r="C48" s="21">
        <v>0</v>
      </c>
      <c r="D48" s="21">
        <v>5046.061</v>
      </c>
      <c r="E48" s="21">
        <f t="shared" si="0"/>
        <v>5046.061</v>
      </c>
      <c r="F48" s="49"/>
      <c r="G48" s="20"/>
    </row>
    <row r="49" spans="1:7" s="2" customFormat="1" ht="15.75">
      <c r="A49" s="43" t="s">
        <v>19</v>
      </c>
      <c r="B49" s="29">
        <f>SUM(B41:B48)</f>
        <v>11465</v>
      </c>
      <c r="C49" s="29">
        <f>SUM(C41:C48)</f>
        <v>11256</v>
      </c>
      <c r="D49" s="29">
        <f>SUM(D41:D48)</f>
        <v>12192.391</v>
      </c>
      <c r="E49" s="29">
        <f>D49-C49</f>
        <v>936.3909999999996</v>
      </c>
      <c r="F49" s="50">
        <f t="shared" si="1"/>
        <v>106.3444483209769</v>
      </c>
      <c r="G49" s="44">
        <f t="shared" si="2"/>
        <v>108.31903873489695</v>
      </c>
    </row>
    <row r="50" spans="1:7" s="53" customFormat="1" ht="16.5" customHeight="1">
      <c r="A50" s="43" t="s">
        <v>20</v>
      </c>
      <c r="B50" s="29">
        <f>B39+B49</f>
        <v>4050526.102</v>
      </c>
      <c r="C50" s="29">
        <f>C39+C49</f>
        <v>3689505.311</v>
      </c>
      <c r="D50" s="29">
        <f>D39+D49</f>
        <v>3433803.644999999</v>
      </c>
      <c r="E50" s="29">
        <f t="shared" si="0"/>
        <v>-255701.66600000113</v>
      </c>
      <c r="F50" s="63">
        <f t="shared" si="1"/>
        <v>84.77426286191599</v>
      </c>
      <c r="G50" s="44">
        <f>D50/C50*100</f>
        <v>93.06948643663299</v>
      </c>
    </row>
    <row r="51" spans="1:7" s="57" customFormat="1" ht="31.5" customHeight="1">
      <c r="A51" s="56" t="s">
        <v>24</v>
      </c>
      <c r="B51" s="67">
        <v>3730</v>
      </c>
      <c r="C51" s="67">
        <v>2797.5</v>
      </c>
      <c r="D51" s="19">
        <v>5782.69761</v>
      </c>
      <c r="E51" s="68">
        <f t="shared" si="0"/>
        <v>2985.19761</v>
      </c>
      <c r="F51" s="49">
        <f t="shared" si="1"/>
        <v>155.03210750670243</v>
      </c>
      <c r="G51" s="69" t="s">
        <v>59</v>
      </c>
    </row>
    <row r="52" spans="1:7" ht="22.5" customHeight="1">
      <c r="A52" s="52" t="s">
        <v>21</v>
      </c>
      <c r="B52" s="29">
        <f>B50+B51</f>
        <v>4054256.102</v>
      </c>
      <c r="C52" s="29">
        <f>C50+C51</f>
        <v>3692302.811</v>
      </c>
      <c r="D52" s="29">
        <f>D50+D51</f>
        <v>3439586.3426099992</v>
      </c>
      <c r="E52" s="29">
        <f>D52-C52</f>
        <v>-252716.46839000098</v>
      </c>
      <c r="F52" s="65">
        <f t="shared" si="1"/>
        <v>84.8389015413511</v>
      </c>
      <c r="G52" s="54">
        <f>D52/C52*100</f>
        <v>93.1555865993137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2020-10-01T11:48:35Z</cp:lastPrinted>
  <dcterms:created xsi:type="dcterms:W3CDTF">2004-07-02T06:40:36Z</dcterms:created>
  <dcterms:modified xsi:type="dcterms:W3CDTF">2020-11-16T11:55:19Z</dcterms:modified>
  <cp:category/>
  <cp:version/>
  <cp:contentType/>
  <cp:contentStatus/>
</cp:coreProperties>
</file>