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'Укр'!$A$1:$G$52</definedName>
  </definedNames>
  <calcPr fullCalcOnLoad="1"/>
</workbook>
</file>

<file path=xl/sharedStrings.xml><?xml version="1.0" encoding="utf-8"?>
<sst xmlns="http://schemas.openxmlformats.org/spreadsheetml/2006/main" count="61" uniqueCount="60">
  <si>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</si>
  <si>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</si>
  <si>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</si>
  <si>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</si>
  <si>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</si>
  <si>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</si>
  <si>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</si>
  <si>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</si>
  <si>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</si>
  <si>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</si>
  <si>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</si>
  <si>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</si>
  <si>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</si>
  <si>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</si>
  <si>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</si>
  <si>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</si>
  <si>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</si>
  <si>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</si>
  <si>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</si>
  <si>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</si>
  <si>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</si>
  <si>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</si>
  <si>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</si>
  <si>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</si>
  <si>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</si>
  <si>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</si>
  <si>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</si>
  <si>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</si>
  <si>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</si>
  <si>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</si>
  <si>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</si>
  <si>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</si>
  <si>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</si>
  <si>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</si>
  <si>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</si>
  <si>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</si>
  <si>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</si>
  <si>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</si>
  <si>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</si>
  <si>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</si>
  <si>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</si>
  <si>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</si>
  <si>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</si>
  <si>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</si>
  <si>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</si>
  <si>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</si>
  <si>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</si>
  <si>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</si>
  <si>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</si>
  <si>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</si>
  <si>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</si>
  <si>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</si>
  <si>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План на           січень - жовтень з урахуванням змін, 
тис. грн.</t>
  </si>
  <si>
    <t>в 1,8 р.б.</t>
  </si>
  <si>
    <t>в 3,0 р.б</t>
  </si>
  <si>
    <t>Щомісячна інформація про надходження до бюджету м. Миколаєва за  2020 рік
(без власних надходжень бюджетних установ)</t>
  </si>
  <si>
    <t>Надійшло           з 01 січня            по 31 жовтня,            тис. грн.</t>
  </si>
  <si>
    <t>в 2,5 р.б.</t>
  </si>
  <si>
    <t>Субвенція з місцевого бюджету на забезпечення подачею кисню ліжкового фонду закладів охорони здоров'я, які надаютьстаціонарну медичну допомогу пацієнтам з гострою распіраторною хворобою COVID-19,спричиненою коронавірусом SARS-CoV-2,за рахунок відповідної субвенції з державного бюджету"</t>
  </si>
  <si>
    <t>в 2,0 р.б.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</si>
</sst>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166" fontId="8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67" t="s">
        <v>55</v>
      </c>
      <c r="B1" s="67"/>
      <c r="C1" s="67"/>
      <c r="D1" s="67"/>
      <c r="E1" s="67"/>
      <c r="F1" s="67"/>
      <c r="G1" s="67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52</v>
      </c>
      <c r="D3" s="38" t="s">
        <v>56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1750494.7</v>
      </c>
      <c r="D6" s="21">
        <v>1669284.261</v>
      </c>
      <c r="E6" s="21">
        <f>D6-C6</f>
        <v>-81210.43900000001</v>
      </c>
      <c r="F6" s="62">
        <f>D6/B6*100</f>
        <v>76.64498953163653</v>
      </c>
      <c r="G6" s="20">
        <f>D6/C6*100</f>
        <v>95.36071494532375</v>
      </c>
    </row>
    <row r="7" spans="1:7" ht="15.75">
      <c r="A7" s="27" t="s">
        <v>25</v>
      </c>
      <c r="B7" s="21">
        <v>950</v>
      </c>
      <c r="C7" s="19">
        <v>950</v>
      </c>
      <c r="D7" s="21">
        <v>1690.74</v>
      </c>
      <c r="E7" s="21">
        <f aca="true" t="shared" si="0" ref="E7:E51">D7-C7</f>
        <v>740.74</v>
      </c>
      <c r="F7" s="49" t="s">
        <v>53</v>
      </c>
      <c r="G7" s="49" t="s">
        <v>53</v>
      </c>
    </row>
    <row r="8" spans="1:7" ht="15.75">
      <c r="A8" s="26" t="s">
        <v>29</v>
      </c>
      <c r="B8" s="21">
        <v>209000</v>
      </c>
      <c r="C8" s="21">
        <v>184344.4</v>
      </c>
      <c r="D8" s="21">
        <v>181109.018</v>
      </c>
      <c r="E8" s="21">
        <f t="shared" si="0"/>
        <v>-3235.3819999999832</v>
      </c>
      <c r="F8" s="62">
        <f aca="true" t="shared" si="1" ref="F8:F52">D8/B8*100</f>
        <v>86.65503253588517</v>
      </c>
      <c r="G8" s="20">
        <f>D8/C8*100</f>
        <v>98.24492525946002</v>
      </c>
    </row>
    <row r="9" spans="1:7" ht="15.75">
      <c r="A9" s="27" t="s">
        <v>22</v>
      </c>
      <c r="B9" s="21">
        <f>B10+B14+B15</f>
        <v>784830</v>
      </c>
      <c r="C9" s="21">
        <f>C10+C14+C15</f>
        <v>652574.3</v>
      </c>
      <c r="D9" s="21">
        <f>D10+D14+D15</f>
        <v>651719.004</v>
      </c>
      <c r="E9" s="21">
        <f t="shared" si="0"/>
        <v>-855.2960000000894</v>
      </c>
      <c r="F9" s="62">
        <f t="shared" si="1"/>
        <v>83.03951225106073</v>
      </c>
      <c r="G9" s="20">
        <f aca="true" t="shared" si="2" ref="G9:G49">D9/C9*100</f>
        <v>99.86893507758425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301169.2</v>
      </c>
      <c r="D10" s="24">
        <f>SUM(D11:D13)</f>
        <v>304398.078</v>
      </c>
      <c r="E10" s="21">
        <f t="shared" si="0"/>
        <v>3228.877999999968</v>
      </c>
      <c r="F10" s="62">
        <f t="shared" si="1"/>
        <v>85.23453028309018</v>
      </c>
      <c r="G10" s="20">
        <f t="shared" si="2"/>
        <v>101.07211427994626</v>
      </c>
    </row>
    <row r="11" spans="1:7" s="3" customFormat="1" ht="31.5">
      <c r="A11" s="22" t="s">
        <v>23</v>
      </c>
      <c r="B11" s="23">
        <v>40630</v>
      </c>
      <c r="C11" s="23">
        <v>37885.3</v>
      </c>
      <c r="D11" s="23">
        <v>40021.579</v>
      </c>
      <c r="E11" s="21">
        <f t="shared" si="0"/>
        <v>2136.278999999995</v>
      </c>
      <c r="F11" s="62">
        <f t="shared" si="1"/>
        <v>98.50253261137091</v>
      </c>
      <c r="G11" s="20">
        <f t="shared" si="2"/>
        <v>105.63880713627711</v>
      </c>
    </row>
    <row r="12" spans="1:7" s="3" customFormat="1" ht="15.75">
      <c r="A12" s="22" t="s">
        <v>4</v>
      </c>
      <c r="B12" s="23">
        <v>313400</v>
      </c>
      <c r="C12" s="23">
        <v>260515</v>
      </c>
      <c r="D12" s="21">
        <v>262232.984</v>
      </c>
      <c r="E12" s="21">
        <f t="shared" si="0"/>
        <v>1717.9839999999967</v>
      </c>
      <c r="F12" s="62">
        <f>D12/B12*100</f>
        <v>83.67357498404596</v>
      </c>
      <c r="G12" s="20">
        <f t="shared" si="2"/>
        <v>100.65945684509529</v>
      </c>
    </row>
    <row r="13" spans="1:7" s="3" customFormat="1" ht="15.75">
      <c r="A13" s="22" t="s">
        <v>5</v>
      </c>
      <c r="B13" s="23">
        <v>3100</v>
      </c>
      <c r="C13" s="23">
        <v>2768.9</v>
      </c>
      <c r="D13" s="21">
        <v>2143.515</v>
      </c>
      <c r="E13" s="21">
        <f t="shared" si="0"/>
        <v>-625.3850000000002</v>
      </c>
      <c r="F13" s="62">
        <f t="shared" si="1"/>
        <v>69.14564516129032</v>
      </c>
      <c r="G13" s="20">
        <f t="shared" si="2"/>
        <v>77.41395500018056</v>
      </c>
    </row>
    <row r="14" spans="1:7" s="3" customFormat="1" ht="15.75">
      <c r="A14" s="25" t="s">
        <v>6</v>
      </c>
      <c r="B14" s="23">
        <v>1650</v>
      </c>
      <c r="C14" s="23">
        <v>1295.4</v>
      </c>
      <c r="D14" s="23">
        <v>1329.205</v>
      </c>
      <c r="E14" s="21">
        <f t="shared" si="0"/>
        <v>33.804999999999836</v>
      </c>
      <c r="F14" s="62">
        <f t="shared" si="1"/>
        <v>80.55787878787878</v>
      </c>
      <c r="G14" s="20">
        <f t="shared" si="2"/>
        <v>102.60961865060985</v>
      </c>
    </row>
    <row r="15" spans="1:7" s="3" customFormat="1" ht="18" customHeight="1">
      <c r="A15" s="25" t="s">
        <v>48</v>
      </c>
      <c r="B15" s="23">
        <v>426050</v>
      </c>
      <c r="C15" s="23">
        <v>350109.7</v>
      </c>
      <c r="D15" s="23">
        <v>345991.721</v>
      </c>
      <c r="E15" s="21">
        <f t="shared" si="0"/>
        <v>-4117.978999999992</v>
      </c>
      <c r="F15" s="62">
        <f t="shared" si="1"/>
        <v>81.2091822556038</v>
      </c>
      <c r="G15" s="20">
        <f t="shared" si="2"/>
        <v>98.82380322510345</v>
      </c>
    </row>
    <row r="16" spans="1:7" ht="15.75">
      <c r="A16" s="26" t="s">
        <v>8</v>
      </c>
      <c r="B16" s="21">
        <v>450</v>
      </c>
      <c r="C16" s="21">
        <v>372.2</v>
      </c>
      <c r="D16" s="58">
        <v>1109.339</v>
      </c>
      <c r="E16" s="21">
        <f t="shared" si="0"/>
        <v>737.1389999999999</v>
      </c>
      <c r="F16" s="49" t="s">
        <v>57</v>
      </c>
      <c r="G16" s="20" t="s">
        <v>54</v>
      </c>
    </row>
    <row r="17" spans="1:7" ht="15.75">
      <c r="A17" s="26" t="s">
        <v>28</v>
      </c>
      <c r="B17" s="21">
        <v>25140</v>
      </c>
      <c r="C17" s="21">
        <v>20847.1</v>
      </c>
      <c r="D17" s="21">
        <v>13951.09</v>
      </c>
      <c r="E17" s="21">
        <f t="shared" si="0"/>
        <v>-6896.009999999998</v>
      </c>
      <c r="F17" s="62">
        <f t="shared" si="1"/>
        <v>55.49359586316627</v>
      </c>
      <c r="G17" s="20">
        <f t="shared" si="2"/>
        <v>66.92101059619804</v>
      </c>
    </row>
    <row r="18" spans="1:7" ht="49.5" customHeight="1">
      <c r="A18" s="26" t="s">
        <v>9</v>
      </c>
      <c r="B18" s="21">
        <v>11000</v>
      </c>
      <c r="C18" s="21">
        <v>9102.8</v>
      </c>
      <c r="D18" s="21">
        <v>8509.075</v>
      </c>
      <c r="E18" s="21">
        <f t="shared" si="0"/>
        <v>-593.7249999999985</v>
      </c>
      <c r="F18" s="62">
        <f t="shared" si="1"/>
        <v>77.35522727272728</v>
      </c>
      <c r="G18" s="20">
        <f t="shared" si="2"/>
        <v>93.477556356286</v>
      </c>
    </row>
    <row r="19" spans="1:7" ht="15.75">
      <c r="A19" s="26" t="s">
        <v>10</v>
      </c>
      <c r="B19" s="21">
        <v>540</v>
      </c>
      <c r="C19" s="21">
        <v>443.1</v>
      </c>
      <c r="D19" s="21">
        <v>453.668</v>
      </c>
      <c r="E19" s="21">
        <f t="shared" si="0"/>
        <v>10.567999999999984</v>
      </c>
      <c r="F19" s="62">
        <f t="shared" si="1"/>
        <v>84.0125925925926</v>
      </c>
      <c r="G19" s="20">
        <f t="shared" si="2"/>
        <v>102.38501466937487</v>
      </c>
    </row>
    <row r="20" spans="1:7" ht="15.75">
      <c r="A20" s="27" t="s">
        <v>11</v>
      </c>
      <c r="B20" s="21">
        <v>9647</v>
      </c>
      <c r="C20" s="58">
        <v>7410.43</v>
      </c>
      <c r="D20" s="58">
        <v>8427.737</v>
      </c>
      <c r="E20" s="21">
        <f t="shared" si="0"/>
        <v>1017.3069999999989</v>
      </c>
      <c r="F20" s="62">
        <f t="shared" si="1"/>
        <v>87.36122110500672</v>
      </c>
      <c r="G20" s="20">
        <f>D20/C20*100</f>
        <v>113.72804277214681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2626539.0300000003</v>
      </c>
      <c r="D21" s="29">
        <f>D6+D7+D8+D9+D16+D17+D18+D19+D20</f>
        <v>2536253.9320000005</v>
      </c>
      <c r="E21" s="29">
        <f t="shared" si="0"/>
        <v>-90285.09799999977</v>
      </c>
      <c r="F21" s="63">
        <f t="shared" si="1"/>
        <v>78.77788020568785</v>
      </c>
      <c r="G21" s="51">
        <f t="shared" si="2"/>
        <v>96.56258304297882</v>
      </c>
    </row>
    <row r="22" spans="1:7" ht="16.5" customHeight="1">
      <c r="A22" s="27" t="s">
        <v>13</v>
      </c>
      <c r="B22" s="21">
        <f>SUM(B23:B38)</f>
        <v>819561.002</v>
      </c>
      <c r="C22" s="21">
        <f>SUM(C23:C38)</f>
        <v>705194.0719999999</v>
      </c>
      <c r="D22" s="21">
        <f>SUM(D23:D38)</f>
        <v>703332.4519999999</v>
      </c>
      <c r="E22" s="21">
        <f t="shared" si="0"/>
        <v>-1861.6199999999953</v>
      </c>
      <c r="F22" s="62">
        <f t="shared" si="1"/>
        <v>85.81819416536854</v>
      </c>
      <c r="G22" s="20">
        <f t="shared" si="2"/>
        <v>99.73601309569715</v>
      </c>
    </row>
    <row r="23" spans="1:7" ht="31.5" customHeight="1">
      <c r="A23" s="42" t="s">
        <v>14</v>
      </c>
      <c r="B23" s="23">
        <v>600233.5</v>
      </c>
      <c r="C23" s="23">
        <v>493643.2</v>
      </c>
      <c r="D23" s="23">
        <v>493643.2</v>
      </c>
      <c r="E23" s="21">
        <f t="shared" si="0"/>
        <v>0</v>
      </c>
      <c r="F23" s="62">
        <f t="shared" si="1"/>
        <v>82.24186087580917</v>
      </c>
      <c r="G23" s="64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42" t="s">
        <v>47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2">
        <f>D27/B27*100</f>
        <v>100</v>
      </c>
      <c r="G27" s="64">
        <f>D27/C27*100</f>
        <v>100</v>
      </c>
    </row>
    <row r="28" spans="1:7" ht="47.25" customHeight="1">
      <c r="A28" s="47" t="s">
        <v>33</v>
      </c>
      <c r="B28" s="59">
        <v>6535.683</v>
      </c>
      <c r="C28" s="59">
        <v>5694.95</v>
      </c>
      <c r="D28" s="61">
        <v>5694.95</v>
      </c>
      <c r="E28" s="21">
        <f t="shared" si="0"/>
        <v>0</v>
      </c>
      <c r="F28" s="62">
        <f t="shared" si="1"/>
        <v>87.13626410583255</v>
      </c>
      <c r="G28" s="64">
        <f t="shared" si="2"/>
        <v>100</v>
      </c>
    </row>
    <row r="29" spans="1:7" ht="50.25" customHeight="1">
      <c r="A29" s="47" t="s">
        <v>42</v>
      </c>
      <c r="B29" s="59">
        <v>2800</v>
      </c>
      <c r="C29" s="59">
        <v>2800</v>
      </c>
      <c r="D29" s="61">
        <v>2800</v>
      </c>
      <c r="E29" s="21">
        <f t="shared" si="0"/>
        <v>0</v>
      </c>
      <c r="F29" s="62">
        <f t="shared" si="1"/>
        <v>100</v>
      </c>
      <c r="G29" s="64">
        <f t="shared" si="2"/>
        <v>100</v>
      </c>
    </row>
    <row r="30" spans="1:7" ht="49.5" customHeight="1">
      <c r="A30" s="47" t="s">
        <v>32</v>
      </c>
      <c r="B30" s="59">
        <v>1791.576</v>
      </c>
      <c r="C30" s="59">
        <v>1791.576</v>
      </c>
      <c r="D30" s="61">
        <v>1791.576</v>
      </c>
      <c r="E30" s="21">
        <f t="shared" si="0"/>
        <v>0</v>
      </c>
      <c r="F30" s="62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59">
        <v>6037.595</v>
      </c>
      <c r="C31" s="59">
        <v>6037.595</v>
      </c>
      <c r="D31" s="61">
        <v>6037.595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47.25" customHeight="1">
      <c r="A32" s="47" t="s">
        <v>31</v>
      </c>
      <c r="B32" s="60">
        <v>11438</v>
      </c>
      <c r="C32" s="60">
        <v>11438</v>
      </c>
      <c r="D32" s="61">
        <v>11437.743</v>
      </c>
      <c r="E32" s="21">
        <f t="shared" si="0"/>
        <v>-0.2569999999996071</v>
      </c>
      <c r="F32" s="62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0">
        <v>425.767</v>
      </c>
      <c r="C33" s="60">
        <v>425.767</v>
      </c>
      <c r="D33" s="61">
        <v>425.767</v>
      </c>
      <c r="E33" s="21">
        <f t="shared" si="0"/>
        <v>0</v>
      </c>
      <c r="F33" s="62">
        <f t="shared" si="1"/>
        <v>100</v>
      </c>
      <c r="G33" s="20">
        <f t="shared" si="2"/>
        <v>100</v>
      </c>
    </row>
    <row r="34" spans="1:7" ht="47.25" customHeight="1">
      <c r="A34" s="47" t="s">
        <v>49</v>
      </c>
      <c r="B34" s="60">
        <v>11605.982</v>
      </c>
      <c r="C34" s="60">
        <v>9479.932</v>
      </c>
      <c r="D34" s="61">
        <v>9479.932</v>
      </c>
      <c r="E34" s="21">
        <f t="shared" si="0"/>
        <v>0</v>
      </c>
      <c r="F34" s="62">
        <f t="shared" si="1"/>
        <v>81.68142945594781</v>
      </c>
      <c r="G34" s="20">
        <f t="shared" si="2"/>
        <v>100</v>
      </c>
    </row>
    <row r="35" spans="1:7" s="2" customFormat="1" ht="16.5" customHeight="1">
      <c r="A35" s="48" t="s">
        <v>30</v>
      </c>
      <c r="B35" s="60">
        <v>15466.935</v>
      </c>
      <c r="C35" s="60">
        <v>14399.288</v>
      </c>
      <c r="D35" s="61">
        <v>13621.14</v>
      </c>
      <c r="E35" s="21">
        <f t="shared" si="0"/>
        <v>-778.148000000001</v>
      </c>
      <c r="F35" s="62">
        <f>D35/B35*100</f>
        <v>88.06618764480487</v>
      </c>
      <c r="G35" s="20">
        <f t="shared" si="2"/>
        <v>94.59592724306923</v>
      </c>
    </row>
    <row r="36" spans="1:7" s="2" customFormat="1" ht="48" customHeight="1">
      <c r="A36" s="55" t="s">
        <v>40</v>
      </c>
      <c r="B36" s="60">
        <v>17360.7</v>
      </c>
      <c r="C36" s="60">
        <v>13618.5</v>
      </c>
      <c r="D36" s="61">
        <v>13618.5</v>
      </c>
      <c r="E36" s="21">
        <f t="shared" si="0"/>
        <v>0</v>
      </c>
      <c r="F36" s="62">
        <f>D36/B36*100</f>
        <v>78.44441756380792</v>
      </c>
      <c r="G36" s="20">
        <f t="shared" si="2"/>
        <v>100</v>
      </c>
    </row>
    <row r="37" spans="1:7" s="2" customFormat="1" ht="64.5" customHeight="1">
      <c r="A37" s="55" t="s">
        <v>50</v>
      </c>
      <c r="B37" s="60">
        <v>13936.655</v>
      </c>
      <c r="C37" s="60">
        <v>13936.655</v>
      </c>
      <c r="D37" s="60">
        <v>13936.655</v>
      </c>
      <c r="E37" s="21">
        <f t="shared" si="0"/>
        <v>0</v>
      </c>
      <c r="F37" s="62">
        <f>D37/B37*100</f>
        <v>100</v>
      </c>
      <c r="G37" s="20">
        <f t="shared" si="2"/>
        <v>100</v>
      </c>
    </row>
    <row r="38" spans="1:7" s="2" customFormat="1" ht="93" customHeight="1">
      <c r="A38" s="55" t="s">
        <v>58</v>
      </c>
      <c r="B38" s="60">
        <v>1080</v>
      </c>
      <c r="C38" s="60">
        <v>1080</v>
      </c>
      <c r="D38" s="60"/>
      <c r="E38" s="21"/>
      <c r="F38" s="62"/>
      <c r="G38" s="20"/>
    </row>
    <row r="39" spans="1:7" ht="13.5" customHeight="1">
      <c r="A39" s="46" t="s">
        <v>16</v>
      </c>
      <c r="B39" s="29">
        <f>B21+B22</f>
        <v>4039061.102</v>
      </c>
      <c r="C39" s="30">
        <f>C21+C22</f>
        <v>3331733.102</v>
      </c>
      <c r="D39" s="31">
        <f>D21+D22</f>
        <v>3239586.3840000005</v>
      </c>
      <c r="E39" s="29">
        <f t="shared" si="0"/>
        <v>-92146.71799999941</v>
      </c>
      <c r="F39" s="63">
        <f t="shared" si="1"/>
        <v>80.20642179430938</v>
      </c>
      <c r="G39" s="44">
        <f t="shared" si="2"/>
        <v>97.23427071800305</v>
      </c>
    </row>
    <row r="40" spans="1:7" ht="15.75" customHeight="1">
      <c r="A40" s="46" t="s">
        <v>17</v>
      </c>
      <c r="B40" s="21"/>
      <c r="C40" s="30"/>
      <c r="D40" s="32"/>
      <c r="E40" s="21"/>
      <c r="F40" s="62"/>
      <c r="G40" s="44"/>
    </row>
    <row r="41" spans="1:8" s="5" customFormat="1" ht="15" customHeight="1">
      <c r="A41" s="26" t="s">
        <v>7</v>
      </c>
      <c r="B41" s="21">
        <v>705</v>
      </c>
      <c r="C41" s="21">
        <v>600</v>
      </c>
      <c r="D41" s="32">
        <v>607.011</v>
      </c>
      <c r="E41" s="21">
        <f t="shared" si="0"/>
        <v>7.010999999999967</v>
      </c>
      <c r="F41" s="49">
        <f t="shared" si="1"/>
        <v>86.1008510638298</v>
      </c>
      <c r="G41" s="20">
        <f t="shared" si="2"/>
        <v>101.1685</v>
      </c>
      <c r="H41" s="4"/>
    </row>
    <row r="42" spans="1:8" s="5" customFormat="1" ht="15" customHeight="1">
      <c r="A42" s="26" t="s">
        <v>38</v>
      </c>
      <c r="B42" s="21">
        <v>0</v>
      </c>
      <c r="C42" s="21">
        <v>0</v>
      </c>
      <c r="D42" s="32">
        <v>0.295</v>
      </c>
      <c r="E42" s="21">
        <f t="shared" si="0"/>
        <v>0.295</v>
      </c>
      <c r="F42" s="49"/>
      <c r="G42" s="20"/>
      <c r="H42" s="4"/>
    </row>
    <row r="43" spans="1:7" s="4" customFormat="1" ht="49.5" customHeight="1">
      <c r="A43" s="26" t="s">
        <v>43</v>
      </c>
      <c r="B43" s="21">
        <v>1200</v>
      </c>
      <c r="C43" s="21">
        <v>845</v>
      </c>
      <c r="D43" s="21">
        <v>43.267</v>
      </c>
      <c r="E43" s="21">
        <f t="shared" si="0"/>
        <v>-801.733</v>
      </c>
      <c r="F43" s="49">
        <f t="shared" si="1"/>
        <v>3.6055833333333336</v>
      </c>
      <c r="G43" s="20">
        <f t="shared" si="2"/>
        <v>5.120355029585799</v>
      </c>
    </row>
    <row r="44" spans="1:7" s="4" customFormat="1" ht="63.75" customHeight="1">
      <c r="A44" s="45" t="s">
        <v>34</v>
      </c>
      <c r="B44" s="21">
        <v>220</v>
      </c>
      <c r="C44" s="21">
        <v>165</v>
      </c>
      <c r="D44" s="21">
        <v>281.469</v>
      </c>
      <c r="E44" s="21">
        <f t="shared" si="0"/>
        <v>116.469</v>
      </c>
      <c r="F44" s="49">
        <f t="shared" si="1"/>
        <v>127.94045454545456</v>
      </c>
      <c r="G44" s="20">
        <f t="shared" si="2"/>
        <v>170.58727272727273</v>
      </c>
    </row>
    <row r="45" spans="1:7" s="4" customFormat="1" ht="31.5">
      <c r="A45" s="26" t="s">
        <v>18</v>
      </c>
      <c r="B45" s="21">
        <v>4240</v>
      </c>
      <c r="C45" s="21">
        <v>4240</v>
      </c>
      <c r="D45" s="21">
        <v>3956.574</v>
      </c>
      <c r="E45" s="21">
        <f t="shared" si="0"/>
        <v>-283.42599999999993</v>
      </c>
      <c r="F45" s="49">
        <f t="shared" si="1"/>
        <v>93.31542452830189</v>
      </c>
      <c r="G45" s="20">
        <f t="shared" si="2"/>
        <v>93.31542452830189</v>
      </c>
    </row>
    <row r="46" spans="1:7" s="4" customFormat="1" ht="51" customHeight="1">
      <c r="A46" s="26" t="s">
        <v>36</v>
      </c>
      <c r="B46" s="21">
        <v>3000</v>
      </c>
      <c r="C46" s="21">
        <v>3000</v>
      </c>
      <c r="D46" s="21">
        <v>0</v>
      </c>
      <c r="E46" s="21">
        <f t="shared" si="0"/>
        <v>-3000</v>
      </c>
      <c r="F46" s="49"/>
      <c r="G46" s="20"/>
    </row>
    <row r="47" spans="1:7" s="4" customFormat="1" ht="17.25" customHeight="1">
      <c r="A47" s="26" t="s">
        <v>37</v>
      </c>
      <c r="B47" s="21">
        <v>2100</v>
      </c>
      <c r="C47" s="21">
        <v>2100</v>
      </c>
      <c r="D47" s="21">
        <v>0</v>
      </c>
      <c r="E47" s="21">
        <f t="shared" si="0"/>
        <v>-2100</v>
      </c>
      <c r="F47" s="49"/>
      <c r="G47" s="20"/>
    </row>
    <row r="48" spans="1:7" s="4" customFormat="1" ht="51" customHeight="1">
      <c r="A48" s="26" t="s">
        <v>51</v>
      </c>
      <c r="B48" s="21">
        <v>0</v>
      </c>
      <c r="C48" s="21">
        <v>0</v>
      </c>
      <c r="D48" s="21">
        <v>5046.061</v>
      </c>
      <c r="E48" s="21">
        <f t="shared" si="0"/>
        <v>5046.061</v>
      </c>
      <c r="F48" s="49"/>
      <c r="G48" s="20"/>
    </row>
    <row r="49" spans="1:7" s="2" customFormat="1" ht="15.75">
      <c r="A49" s="43" t="s">
        <v>19</v>
      </c>
      <c r="B49" s="29">
        <f>SUM(B41:B48)</f>
        <v>11465</v>
      </c>
      <c r="C49" s="29">
        <f>SUM(C41:C48)</f>
        <v>10950</v>
      </c>
      <c r="D49" s="29">
        <f>SUM(D41:D48)</f>
        <v>9934.677</v>
      </c>
      <c r="E49" s="29">
        <f>D49-C49</f>
        <v>-1015.3230000000003</v>
      </c>
      <c r="F49" s="50">
        <f t="shared" si="1"/>
        <v>86.65221979938944</v>
      </c>
      <c r="G49" s="44">
        <f t="shared" si="2"/>
        <v>90.72764383561643</v>
      </c>
    </row>
    <row r="50" spans="1:7" s="53" customFormat="1" ht="16.5" customHeight="1">
      <c r="A50" s="43" t="s">
        <v>20</v>
      </c>
      <c r="B50" s="29">
        <f>B39+B49</f>
        <v>4050526.102</v>
      </c>
      <c r="C50" s="29">
        <f>C39+C49</f>
        <v>3342683.102</v>
      </c>
      <c r="D50" s="29">
        <f>D39+D49</f>
        <v>3249521.0610000007</v>
      </c>
      <c r="E50" s="29">
        <f t="shared" si="0"/>
        <v>-93162.04099999927</v>
      </c>
      <c r="F50" s="63">
        <f t="shared" si="1"/>
        <v>80.2246666030743</v>
      </c>
      <c r="G50" s="44">
        <f>D50/C50*100</f>
        <v>97.21295623434185</v>
      </c>
    </row>
    <row r="51" spans="1:7" s="57" customFormat="1" ht="31.5" customHeight="1">
      <c r="A51" s="56" t="s">
        <v>24</v>
      </c>
      <c r="B51" s="58">
        <v>3730</v>
      </c>
      <c r="C51" s="58">
        <v>2797.5</v>
      </c>
      <c r="D51" s="19">
        <v>5671.6574</v>
      </c>
      <c r="E51" s="21">
        <f t="shared" si="0"/>
        <v>2874.1574</v>
      </c>
      <c r="F51" s="49">
        <f t="shared" si="1"/>
        <v>152.0551581769437</v>
      </c>
      <c r="G51" s="66" t="s">
        <v>59</v>
      </c>
    </row>
    <row r="52" spans="1:7" ht="22.5" customHeight="1">
      <c r="A52" s="52" t="s">
        <v>21</v>
      </c>
      <c r="B52" s="29">
        <f>B50+B51</f>
        <v>4054256.102</v>
      </c>
      <c r="C52" s="29">
        <f>C50+C51</f>
        <v>3345480.602</v>
      </c>
      <c r="D52" s="29">
        <f>D50+D51</f>
        <v>3255192.7184000006</v>
      </c>
      <c r="E52" s="29">
        <f>D52-C52</f>
        <v>-90287.88359999936</v>
      </c>
      <c r="F52" s="65">
        <f t="shared" si="1"/>
        <v>80.29075215041757</v>
      </c>
      <c r="G52" s="54">
        <f>D52/C52*100</f>
        <v>97.30119841238884</v>
      </c>
    </row>
    <row r="54" spans="1:2" ht="12.75">
      <c r="A54" s="6"/>
      <c r="B5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2020-10-01T11:48:35Z</cp:lastPrinted>
  <dcterms:created xsi:type="dcterms:W3CDTF">2004-07-02T06:40:36Z</dcterms:created>
  <dcterms:modified xsi:type="dcterms:W3CDTF">2020-11-03T06:44:00Z</dcterms:modified>
  <cp:category/>
  <cp:version/>
  <cp:contentType/>
  <cp:contentStatus/>
</cp:coreProperties>
</file>